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360" windowWidth="19320" windowHeight="14415" tabRatio="500" activeTab="0"/>
  </bookViews>
  <sheets>
    <sheet name="Cálculos" sheetId="1" r:id="rId1"/>
  </sheets>
  <definedNames>
    <definedName name="_xlnm.Print_Area" localSheetId="0">'Cálculos'!$A$1:$BB$123</definedName>
  </definedNames>
  <calcPr fullCalcOnLoad="1"/>
</workbook>
</file>

<file path=xl/sharedStrings.xml><?xml version="1.0" encoding="utf-8"?>
<sst xmlns="http://schemas.openxmlformats.org/spreadsheetml/2006/main" count="175" uniqueCount="127">
  <si>
    <t>D1.3</t>
  </si>
  <si>
    <t>Estación</t>
  </si>
  <si>
    <t>Fecha</t>
  </si>
  <si>
    <t>Marca</t>
  </si>
  <si>
    <t>Tipo</t>
  </si>
  <si>
    <t>R1</t>
  </si>
  <si>
    <t>Chapa 2132</t>
  </si>
  <si>
    <t>Clavo en aliso</t>
  </si>
  <si>
    <t>Coordenada X (m)</t>
  </si>
  <si>
    <t>Coordenada Y (m)</t>
  </si>
  <si>
    <t>Coordenada Z (m)</t>
  </si>
  <si>
    <t>R2</t>
  </si>
  <si>
    <t>Clavo en haya</t>
  </si>
  <si>
    <t>Chapa 2133</t>
  </si>
  <si>
    <t>Inicio</t>
  </si>
  <si>
    <t>Final</t>
  </si>
  <si>
    <t>Desnivel (°)</t>
  </si>
  <si>
    <t>Rumbo (°)</t>
  </si>
  <si>
    <t>Declinación magnética (°)</t>
  </si>
  <si>
    <t>Orientación (°)</t>
  </si>
  <si>
    <t>Salto  (m)</t>
  </si>
  <si>
    <t>Imaginaria</t>
  </si>
  <si>
    <t>Profundidad agua (m)</t>
  </si>
  <si>
    <t>Tipo sustrato</t>
  </si>
  <si>
    <t>T1.2.1</t>
  </si>
  <si>
    <t>T1.2.2</t>
  </si>
  <si>
    <t>T.1.2.3</t>
  </si>
  <si>
    <t>T1.2.4</t>
  </si>
  <si>
    <t>T1.2.5</t>
  </si>
  <si>
    <t>T.1.2.6</t>
  </si>
  <si>
    <t>T.1.2.7</t>
  </si>
  <si>
    <t>T.1.2.8</t>
  </si>
  <si>
    <t>T.1.2.9</t>
  </si>
  <si>
    <t>T.1.2.10</t>
  </si>
  <si>
    <t>T.1.2.11</t>
  </si>
  <si>
    <t>T.1.2.12</t>
  </si>
  <si>
    <t>T.1.2.13</t>
  </si>
  <si>
    <t>T.1.2.14</t>
  </si>
  <si>
    <t>T.1.2.15</t>
  </si>
  <si>
    <t>T.1.2.16</t>
  </si>
  <si>
    <t>T.1.2.17</t>
  </si>
  <si>
    <t>T.1.2.18</t>
  </si>
  <si>
    <t>Punto de medida</t>
  </si>
  <si>
    <t>Coordenada X lecho (m)</t>
  </si>
  <si>
    <t>Coordenada Y lecho (m)</t>
  </si>
  <si>
    <t>Coordenada Z lecho (m)</t>
  </si>
  <si>
    <t>Coordenada Z cuerda (m)</t>
  </si>
  <si>
    <t>X</t>
  </si>
  <si>
    <t>Y</t>
  </si>
  <si>
    <t>Z</t>
  </si>
  <si>
    <t>R3</t>
  </si>
  <si>
    <t>Estaca</t>
  </si>
  <si>
    <t>Chapa 2134</t>
  </si>
  <si>
    <t>Referencia anterior</t>
  </si>
  <si>
    <t>X anterior</t>
  </si>
  <si>
    <t>Y anterior</t>
  </si>
  <si>
    <t>Z anterior</t>
  </si>
  <si>
    <t>Distancia real (m)</t>
  </si>
  <si>
    <t>T1.2</t>
  </si>
  <si>
    <t>D2.3.1</t>
  </si>
  <si>
    <t>D2.3.2</t>
  </si>
  <si>
    <t>D2.3.3</t>
  </si>
  <si>
    <t>D2.3.4</t>
  </si>
  <si>
    <t>D2.3.5</t>
  </si>
  <si>
    <t>D2.3.6</t>
  </si>
  <si>
    <t>D2.3.7</t>
  </si>
  <si>
    <t>D2.3.8</t>
  </si>
  <si>
    <t>D2.3.9</t>
  </si>
  <si>
    <t>D2.3.10</t>
  </si>
  <si>
    <t>D2.3.11</t>
  </si>
  <si>
    <t>D2.3.12</t>
  </si>
  <si>
    <t>D2.3.13</t>
  </si>
  <si>
    <t>D2.3.14</t>
  </si>
  <si>
    <t>D2.3.15</t>
  </si>
  <si>
    <t>D2.3.16</t>
  </si>
  <si>
    <t>D2.3.17</t>
  </si>
  <si>
    <t>D2.3.18</t>
  </si>
  <si>
    <t>D2.3.19</t>
  </si>
  <si>
    <t>D2.3.20</t>
  </si>
  <si>
    <t>D2.3.21</t>
  </si>
  <si>
    <t>D2.3.22</t>
  </si>
  <si>
    <t>D2.3.23</t>
  </si>
  <si>
    <t>D2.3.24</t>
  </si>
  <si>
    <t>D2.3.25</t>
  </si>
  <si>
    <t>D2.3.26</t>
  </si>
  <si>
    <t>D2.3.27</t>
  </si>
  <si>
    <t>D2.3.28</t>
  </si>
  <si>
    <t>D2.3.29</t>
  </si>
  <si>
    <t>D2.3.30</t>
  </si>
  <si>
    <t>D2.3.31</t>
  </si>
  <si>
    <t>D2.3.32</t>
  </si>
  <si>
    <t>D2.3.33</t>
  </si>
  <si>
    <t>D2.3.34</t>
  </si>
  <si>
    <t>D2.3.35</t>
  </si>
  <si>
    <t>D2.3.36</t>
  </si>
  <si>
    <t>D2.3.37</t>
  </si>
  <si>
    <t>D2.3.38</t>
  </si>
  <si>
    <t>D2.3.39</t>
  </si>
  <si>
    <t>D2.3.40</t>
  </si>
  <si>
    <t>D2.3.41</t>
  </si>
  <si>
    <t>D2.3.42</t>
  </si>
  <si>
    <t>D2.3.43</t>
  </si>
  <si>
    <t>D2.3.44</t>
  </si>
  <si>
    <t>D2.3.45</t>
  </si>
  <si>
    <t>D2.3.46</t>
  </si>
  <si>
    <t>Coordenada X cuerda (m)</t>
  </si>
  <si>
    <t>Coordenada Y cuerda (m)</t>
  </si>
  <si>
    <t>Transecto diagonal</t>
  </si>
  <si>
    <t>Distancia planimétrica a R1  (m)</t>
  </si>
  <si>
    <t>Distancia real a R1 (m)</t>
  </si>
  <si>
    <t>Altura a lecho (m)</t>
  </si>
  <si>
    <t>Tipo de sustrato</t>
  </si>
  <si>
    <t>Profundidad del agua (m)</t>
  </si>
  <si>
    <t>Punto de  referencia</t>
  </si>
  <si>
    <t>Distancia planimétrica (m)</t>
  </si>
  <si>
    <r>
      <t xml:space="preserve">MACRO 5.1    Técnica 5. Determinación de la morfología del cauce </t>
    </r>
    <r>
      <rPr>
        <b/>
        <sz val="10"/>
        <color indexed="9"/>
        <rFont val="Arial Black"/>
        <family val="2"/>
      </rPr>
      <t>(véase pág. 81)</t>
    </r>
  </si>
  <si>
    <t>PRESENTACIÓN</t>
  </si>
  <si>
    <t>Descargar macro</t>
  </si>
  <si>
    <t>Acceder a capítulo</t>
  </si>
  <si>
    <t>Primera edición: abril 2009
ISBN: 978-84-96515-87-1
© los autores, 2009
© Fundación BBVA, 2009</t>
  </si>
  <si>
    <t>www.fbbva.es</t>
  </si>
  <si>
    <t xml:space="preserve">Esta macro es una ayuda para elaborar la cartografía del cauce. Permite calcular las coordenadas XYZ de los puntos a lo largo de transectos.
Para utilizarla hay que establecer las referencias XYZ de un punto de partida, que pueden ser arbitrarias. A partir de ese punto se van midiendo rumbos con la brújula, distancias con la cinta métrica y desniveles con el clinómetro. Así se establece una serie de puntos fijos de coordenadas conocidas. Posteriormente, se colocan cuerdas marcadas a intervalos regulares y usamos dichas cuerdas para realizar los transectos. 
La macro permite calcular las coordenadas XYZ de cualquier punto de la cuerda y las coordenadas XYZ del lecho.
Recuerda que...
― La notación utilizada es R1, R2, R3, etc. para las referencias.
― T1.2 es un transecto transversal que va de R1 a R2.
― D2.3 un transecto diagonal que va de R2 a R3.
― La brújula proporciona rumbos, y que para tener orientación real hay que corregirlos por la declinación.
― Distancia real es la existente entre dos puntos medidos con una cuerda (o un láser). Distancia planimétrica la reflejada en un plano o mapa.
― En esta macro debes introducir datos sólo en las casillas amarillas. Las casillas azules muestran los cálculos realizados por la macro.
</t>
  </si>
  <si>
    <t>Transecto transversal</t>
  </si>
  <si>
    <t>Dist. real a R1 (m)</t>
  </si>
  <si>
    <t>Dist. planimétrica a R1  (m)</t>
  </si>
  <si>
    <t>Alt. a lecho (m)</t>
  </si>
  <si>
    <r>
      <t>ELOSEGI A., SABATER S. (Eds.):</t>
    </r>
    <r>
      <rPr>
        <b/>
        <i/>
        <sz val="9"/>
        <color indexed="9"/>
        <rFont val="Verdana"/>
        <family val="2"/>
      </rPr>
      <t xml:space="preserve"> Conceptos y técnicas en ecología fluvial</t>
    </r>
    <r>
      <rPr>
        <b/>
        <sz val="9"/>
        <color indexed="9"/>
        <rFont val="Verdana"/>
        <family val="2"/>
      </rPr>
      <t>. Bilbao: Fundación BBVA, 2009.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</si>
</sst>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&quot;€&quot;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color indexed="8"/>
      <name val="Arial"/>
      <family val="0"/>
    </font>
    <font>
      <b/>
      <sz val="9"/>
      <color indexed="9"/>
      <name val="Verdana"/>
      <family val="2"/>
    </font>
    <font>
      <b/>
      <i/>
      <sz val="9"/>
      <color indexed="9"/>
      <name val="Verdana"/>
      <family val="2"/>
    </font>
    <font>
      <b/>
      <sz val="9"/>
      <name val="Verdana"/>
      <family val="2"/>
    </font>
    <font>
      <b/>
      <sz val="14"/>
      <color indexed="9"/>
      <name val="Arial Black"/>
      <family val="2"/>
    </font>
    <font>
      <b/>
      <sz val="10"/>
      <color indexed="9"/>
      <name val="Arial Black"/>
      <family val="2"/>
    </font>
    <font>
      <b/>
      <u val="single"/>
      <sz val="10"/>
      <color indexed="9"/>
      <name val="Verdana"/>
      <family val="2"/>
    </font>
    <font>
      <u val="single"/>
      <sz val="10"/>
      <color indexed="9"/>
      <name val="Arial Black"/>
      <family val="2"/>
    </font>
    <font>
      <sz val="10"/>
      <color indexed="9"/>
      <name val="Arial Black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4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>
        <color indexed="9"/>
      </top>
      <bottom>
        <color indexed="63"/>
      </bottom>
    </border>
    <border>
      <left>
        <color indexed="63"/>
      </left>
      <right style="thick"/>
      <top style="thick"/>
      <bottom style="thin">
        <color indexed="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indexed="9"/>
      </left>
      <right style="thick"/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/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/>
    </border>
    <border>
      <left style="thick">
        <color indexed="9"/>
      </left>
      <right style="thick">
        <color indexed="9"/>
      </right>
      <top>
        <color indexed="63"/>
      </top>
      <bottom style="thick"/>
    </border>
    <border>
      <left style="thick">
        <color indexed="9"/>
      </left>
      <right style="thick"/>
      <top>
        <color indexed="63"/>
      </top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/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/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/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 style="thick"/>
    </border>
    <border>
      <left style="thick">
        <color indexed="9"/>
      </left>
      <right style="thick"/>
      <top style="thick">
        <color indexed="9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3" borderId="8" xfId="0" applyFont="1" applyFill="1" applyBorder="1" applyAlignment="1">
      <alignment/>
    </xf>
    <xf numFmtId="0" fontId="0" fillId="2" borderId="0" xfId="0" applyFill="1" applyBorder="1" applyAlignment="1">
      <alignment horizontal="left" vertical="center" wrapText="1"/>
    </xf>
    <xf numFmtId="0" fontId="0" fillId="3" borderId="9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4" fontId="0" fillId="2" borderId="11" xfId="0" applyNumberForma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/>
    </xf>
    <xf numFmtId="14" fontId="0" fillId="4" borderId="15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13" xfId="0" applyFill="1" applyBorder="1" applyAlignment="1">
      <alignment/>
    </xf>
    <xf numFmtId="2" fontId="0" fillId="4" borderId="13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8" xfId="0" applyNumberFormat="1" applyFill="1" applyBorder="1" applyAlignment="1">
      <alignment/>
    </xf>
    <xf numFmtId="0" fontId="0" fillId="3" borderId="16" xfId="0" applyFill="1" applyBorder="1" applyAlignment="1">
      <alignment/>
    </xf>
    <xf numFmtId="2" fontId="0" fillId="5" borderId="17" xfId="0" applyNumberFormat="1" applyFill="1" applyBorder="1" applyAlignment="1">
      <alignment/>
    </xf>
    <xf numFmtId="2" fontId="0" fillId="5" borderId="18" xfId="0" applyNumberFormat="1" applyFill="1" applyBorder="1" applyAlignment="1">
      <alignment/>
    </xf>
    <xf numFmtId="0" fontId="0" fillId="3" borderId="19" xfId="0" applyFill="1" applyBorder="1" applyAlignment="1">
      <alignment/>
    </xf>
    <xf numFmtId="2" fontId="0" fillId="5" borderId="20" xfId="0" applyNumberFormat="1" applyFill="1" applyBorder="1" applyAlignment="1">
      <alignment/>
    </xf>
    <xf numFmtId="2" fontId="0" fillId="5" borderId="21" xfId="0" applyNumberFormat="1" applyFill="1" applyBorder="1" applyAlignment="1">
      <alignment/>
    </xf>
    <xf numFmtId="0" fontId="0" fillId="5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5" borderId="19" xfId="0" applyNumberFormat="1" applyFill="1" applyBorder="1" applyAlignment="1">
      <alignment/>
    </xf>
    <xf numFmtId="2" fontId="0" fillId="5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5" borderId="13" xfId="0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2" fontId="0" fillId="5" borderId="13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0" fillId="4" borderId="19" xfId="0" applyNumberFormat="1" applyFill="1" applyBorder="1" applyAlignment="1">
      <alignment/>
    </xf>
    <xf numFmtId="2" fontId="0" fillId="4" borderId="20" xfId="0" applyNumberFormat="1" applyFill="1" applyBorder="1" applyAlignment="1">
      <alignment/>
    </xf>
    <xf numFmtId="2" fontId="0" fillId="4" borderId="21" xfId="0" applyNumberFormat="1" applyFill="1" applyBorder="1" applyAlignment="1">
      <alignment/>
    </xf>
    <xf numFmtId="0" fontId="1" fillId="2" borderId="25" xfId="0" applyFont="1" applyFill="1" applyBorder="1" applyAlignment="1">
      <alignment/>
    </xf>
    <xf numFmtId="2" fontId="0" fillId="2" borderId="26" xfId="0" applyNumberFormat="1" applyFill="1" applyBorder="1" applyAlignment="1">
      <alignment/>
    </xf>
    <xf numFmtId="2" fontId="0" fillId="2" borderId="27" xfId="0" applyNumberFormat="1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1" fillId="2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2" borderId="13" xfId="0" applyFont="1" applyFill="1" applyBorder="1" applyAlignment="1">
      <alignment/>
    </xf>
    <xf numFmtId="2" fontId="0" fillId="5" borderId="8" xfId="0" applyNumberFormat="1" applyFill="1" applyBorder="1" applyAlignment="1">
      <alignment/>
    </xf>
    <xf numFmtId="2" fontId="0" fillId="5" borderId="25" xfId="0" applyNumberFormat="1" applyFill="1" applyBorder="1" applyAlignment="1">
      <alignment/>
    </xf>
    <xf numFmtId="2" fontId="0" fillId="5" borderId="26" xfId="0" applyNumberFormat="1" applyFill="1" applyBorder="1" applyAlignment="1">
      <alignment/>
    </xf>
    <xf numFmtId="2" fontId="0" fillId="5" borderId="27" xfId="0" applyNumberFormat="1" applyFill="1" applyBorder="1" applyAlignment="1">
      <alignment/>
    </xf>
    <xf numFmtId="2" fontId="0" fillId="2" borderId="28" xfId="0" applyNumberFormat="1" applyFill="1" applyBorder="1" applyAlignment="1">
      <alignment/>
    </xf>
    <xf numFmtId="2" fontId="0" fillId="2" borderId="29" xfId="0" applyNumberFormat="1" applyFill="1" applyBorder="1" applyAlignment="1">
      <alignment/>
    </xf>
    <xf numFmtId="2" fontId="0" fillId="2" borderId="30" xfId="0" applyNumberFormat="1" applyFill="1" applyBorder="1" applyAlignment="1">
      <alignment/>
    </xf>
    <xf numFmtId="2" fontId="0" fillId="5" borderId="28" xfId="0" applyNumberFormat="1" applyFill="1" applyBorder="1" applyAlignment="1">
      <alignment/>
    </xf>
    <xf numFmtId="2" fontId="0" fillId="5" borderId="29" xfId="0" applyNumberFormat="1" applyFill="1" applyBorder="1" applyAlignment="1">
      <alignment/>
    </xf>
    <xf numFmtId="2" fontId="0" fillId="5" borderId="3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5" borderId="34" xfId="0" applyNumberFormat="1" applyFill="1" applyBorder="1" applyAlignment="1">
      <alignment/>
    </xf>
    <xf numFmtId="2" fontId="0" fillId="5" borderId="35" xfId="0" applyNumberFormat="1" applyFill="1" applyBorder="1" applyAlignment="1">
      <alignment/>
    </xf>
    <xf numFmtId="2" fontId="0" fillId="5" borderId="36" xfId="0" applyNumberForma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5" borderId="8" xfId="0" applyFill="1" applyBorder="1" applyAlignment="1">
      <alignment/>
    </xf>
    <xf numFmtId="2" fontId="1" fillId="5" borderId="8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2" fontId="1" fillId="2" borderId="0" xfId="0" applyNumberFormat="1" applyFont="1" applyFill="1" applyAlignment="1">
      <alignment/>
    </xf>
    <xf numFmtId="0" fontId="0" fillId="3" borderId="9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8" xfId="0" applyFill="1" applyBorder="1" applyAlignment="1">
      <alignment/>
    </xf>
    <xf numFmtId="0" fontId="0" fillId="2" borderId="31" xfId="0" applyFill="1" applyBorder="1" applyAlignment="1">
      <alignment/>
    </xf>
    <xf numFmtId="2" fontId="0" fillId="2" borderId="32" xfId="0" applyNumberForma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9" xfId="0" applyFill="1" applyBorder="1" applyAlignment="1">
      <alignment/>
    </xf>
    <xf numFmtId="0" fontId="1" fillId="3" borderId="13" xfId="0" applyFont="1" applyFill="1" applyBorder="1" applyAlignment="1">
      <alignment/>
    </xf>
    <xf numFmtId="2" fontId="0" fillId="2" borderId="33" xfId="0" applyNumberFormat="1" applyFill="1" applyBorder="1" applyAlignment="1">
      <alignment/>
    </xf>
    <xf numFmtId="0" fontId="0" fillId="5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5" borderId="28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2" borderId="28" xfId="0" applyNumberFormat="1" applyFont="1" applyFill="1" applyBorder="1" applyAlignment="1">
      <alignment/>
    </xf>
    <xf numFmtId="2" fontId="1" fillId="2" borderId="29" xfId="0" applyNumberFormat="1" applyFont="1" applyFill="1" applyBorder="1" applyAlignment="1">
      <alignment/>
    </xf>
    <xf numFmtId="2" fontId="0" fillId="4" borderId="28" xfId="0" applyNumberFormat="1" applyFill="1" applyBorder="1" applyAlignment="1">
      <alignment/>
    </xf>
    <xf numFmtId="2" fontId="0" fillId="4" borderId="29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4" borderId="27" xfId="0" applyFill="1" applyBorder="1" applyAlignment="1">
      <alignment/>
    </xf>
    <xf numFmtId="2" fontId="1" fillId="0" borderId="30" xfId="0" applyNumberFormat="1" applyFont="1" applyBorder="1" applyAlignment="1">
      <alignment/>
    </xf>
    <xf numFmtId="2" fontId="1" fillId="2" borderId="30" xfId="0" applyNumberFormat="1" applyFont="1" applyFill="1" applyBorder="1" applyAlignment="1">
      <alignment/>
    </xf>
    <xf numFmtId="2" fontId="0" fillId="4" borderId="30" xfId="0" applyNumberFormat="1" applyFill="1" applyBorder="1" applyAlignment="1">
      <alignment/>
    </xf>
    <xf numFmtId="0" fontId="12" fillId="2" borderId="0" xfId="15" applyFont="1" applyFill="1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4" fillId="6" borderId="13" xfId="0" applyFont="1" applyFill="1" applyBorder="1" applyAlignment="1">
      <alignment horizontal="center" wrapText="1"/>
    </xf>
    <xf numFmtId="0" fontId="13" fillId="6" borderId="13" xfId="15" applyFont="1" applyFill="1" applyBorder="1" applyAlignment="1">
      <alignment horizontal="center"/>
    </xf>
    <xf numFmtId="0" fontId="13" fillId="6" borderId="8" xfId="15" applyFont="1" applyFill="1" applyBorder="1" applyAlignment="1">
      <alignment horizontal="center"/>
    </xf>
    <xf numFmtId="0" fontId="7" fillId="7" borderId="38" xfId="0" applyFont="1" applyFill="1" applyBorder="1" applyAlignment="1">
      <alignment horizontal="left" vertical="center" wrapText="1"/>
    </xf>
    <xf numFmtId="0" fontId="7" fillId="7" borderId="39" xfId="0" applyFont="1" applyFill="1" applyBorder="1" applyAlignment="1">
      <alignment horizontal="left" vertical="center" wrapText="1"/>
    </xf>
    <xf numFmtId="0" fontId="9" fillId="7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8" borderId="40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6" borderId="4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6" borderId="4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685800</xdr:colOff>
      <xdr:row>7</xdr:row>
      <xdr:rowOff>85725</xdr:rowOff>
    </xdr:from>
    <xdr:to>
      <xdr:col>23</xdr:col>
      <xdr:colOff>781050</xdr:colOff>
      <xdr:row>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8430875" y="1343025"/>
          <a:ext cx="1771650" cy="2457450"/>
          <a:chOff x="459" y="720"/>
          <a:chExt cx="4703" cy="601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720" y="720"/>
            <a:ext cx="480" cy="4512"/>
          </a:xfrm>
          <a:custGeom>
            <a:pathLst>
              <a:path h="4512" w="480">
                <a:moveTo>
                  <a:pt x="144" y="0"/>
                </a:moveTo>
                <a:lnTo>
                  <a:pt x="0" y="528"/>
                </a:lnTo>
                <a:cubicBezTo>
                  <a:pt x="49" y="971"/>
                  <a:pt x="92" y="822"/>
                  <a:pt x="37" y="994"/>
                </a:cubicBezTo>
                <a:lnTo>
                  <a:pt x="48" y="1536"/>
                </a:lnTo>
                <a:cubicBezTo>
                  <a:pt x="194" y="1975"/>
                  <a:pt x="319" y="1885"/>
                  <a:pt x="172" y="1981"/>
                </a:cubicBezTo>
                <a:lnTo>
                  <a:pt x="240" y="2832"/>
                </a:lnTo>
                <a:lnTo>
                  <a:pt x="432" y="3456"/>
                </a:lnTo>
                <a:lnTo>
                  <a:pt x="480" y="4272"/>
                </a:lnTo>
                <a:lnTo>
                  <a:pt x="432" y="4512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952" y="768"/>
            <a:ext cx="600" cy="4368"/>
          </a:xfrm>
          <a:custGeom>
            <a:pathLst>
              <a:path h="4368" w="600">
                <a:moveTo>
                  <a:pt x="56" y="0"/>
                </a:moveTo>
                <a:cubicBezTo>
                  <a:pt x="28" y="204"/>
                  <a:pt x="0" y="408"/>
                  <a:pt x="8" y="576"/>
                </a:cubicBezTo>
                <a:cubicBezTo>
                  <a:pt x="16" y="744"/>
                  <a:pt x="80" y="808"/>
                  <a:pt x="104" y="1008"/>
                </a:cubicBezTo>
                <a:cubicBezTo>
                  <a:pt x="128" y="1208"/>
                  <a:pt x="136" y="1536"/>
                  <a:pt x="152" y="1776"/>
                </a:cubicBezTo>
                <a:cubicBezTo>
                  <a:pt x="168" y="2016"/>
                  <a:pt x="200" y="2280"/>
                  <a:pt x="200" y="2448"/>
                </a:cubicBezTo>
                <a:cubicBezTo>
                  <a:pt x="200" y="2616"/>
                  <a:pt x="96" y="2600"/>
                  <a:pt x="152" y="2784"/>
                </a:cubicBezTo>
                <a:cubicBezTo>
                  <a:pt x="208" y="2968"/>
                  <a:pt x="472" y="3288"/>
                  <a:pt x="536" y="3552"/>
                </a:cubicBezTo>
                <a:cubicBezTo>
                  <a:pt x="600" y="3816"/>
                  <a:pt x="568" y="4092"/>
                  <a:pt x="536" y="4368"/>
                </a:cubicBez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816" y="4991"/>
            <a:ext cx="192" cy="19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648" y="4943"/>
            <a:ext cx="192" cy="19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072" y="1440"/>
            <a:ext cx="192" cy="19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80" y="2257"/>
            <a:ext cx="192" cy="19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 flipV="1">
            <a:off x="912" y="5040"/>
            <a:ext cx="2832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528" y="2305"/>
            <a:ext cx="3264" cy="27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 flipV="1">
            <a:off x="624" y="1536"/>
            <a:ext cx="2496" cy="7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bbva.es/" TargetMode="External" /><Relationship Id="rId2" Type="http://schemas.openxmlformats.org/officeDocument/2006/relationships/hyperlink" Target="http://www.fbbva.es/TLFU/microsites/ecologia_fluvial/pdf/cap_05.pdf" TargetMode="External" /><Relationship Id="rId3" Type="http://schemas.openxmlformats.org/officeDocument/2006/relationships/hyperlink" Target="http://www.fbbva.es/" TargetMode="External" /><Relationship Id="rId4" Type="http://schemas.openxmlformats.org/officeDocument/2006/relationships/hyperlink" Target="http://www.fbbva.es/TLFU/microsites/ecologia_fluvial/macros/macro5_1.zip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122"/>
  <sheetViews>
    <sheetView tabSelected="1" workbookViewId="0" topLeftCell="A1">
      <pane xSplit="25170" topLeftCell="A1" activePane="topLeft" state="split"/>
      <selection pane="topLeft" activeCell="A1" sqref="A1"/>
      <selection pane="topRight" activeCell="B1085" sqref="B1085"/>
    </sheetView>
  </sheetViews>
  <sheetFormatPr defaultColWidth="11.00390625" defaultRowHeight="12.75"/>
  <cols>
    <col min="1" max="1" width="5.50390625" style="0" customWidth="1"/>
    <col min="2" max="2" width="25.875" style="0" customWidth="1"/>
    <col min="3" max="3" width="0.74609375" style="0" customWidth="1"/>
    <col min="4" max="4" width="13.00390625" style="0" customWidth="1"/>
    <col min="5" max="5" width="3.625" style="0" customWidth="1"/>
    <col min="6" max="6" width="29.50390625" style="0" customWidth="1"/>
    <col min="7" max="7" width="0.6171875" style="0" customWidth="1"/>
  </cols>
  <sheetData>
    <row r="1" spans="2:25" s="7" customFormat="1" ht="17.25" customHeight="1">
      <c r="B1" s="132" t="s">
        <v>126</v>
      </c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  <c r="R1" s="135"/>
      <c r="S1" s="135"/>
      <c r="T1" s="135"/>
      <c r="U1" s="135"/>
      <c r="V1" s="135"/>
      <c r="W1" s="135"/>
      <c r="X1" s="135"/>
      <c r="Y1" s="136"/>
    </row>
    <row r="2" s="2" customFormat="1" ht="12.75"/>
    <row r="3" spans="2:25" s="13" customFormat="1" ht="22.5">
      <c r="B3" s="149" t="s">
        <v>115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40"/>
      <c r="O3" s="140"/>
      <c r="P3" s="140"/>
      <c r="Q3" s="151"/>
      <c r="R3" s="151"/>
      <c r="S3" s="151"/>
      <c r="T3" s="151"/>
      <c r="U3" s="151"/>
      <c r="V3" s="151"/>
      <c r="W3" s="151"/>
      <c r="X3" s="151"/>
      <c r="Y3" s="152"/>
    </row>
    <row r="4" s="2" customFormat="1" ht="12.75"/>
    <row r="5" spans="2:26" s="8" customFormat="1" ht="25.5" customHeight="1" thickBot="1">
      <c r="B5" s="146" t="s">
        <v>116</v>
      </c>
      <c r="C5" s="147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8"/>
      <c r="Z5" s="14"/>
    </row>
    <row r="6" spans="5:7" s="2" customFormat="1" ht="3" customHeight="1" thickTop="1">
      <c r="E6" s="10"/>
      <c r="F6" s="10"/>
      <c r="G6" s="10"/>
    </row>
    <row r="7" spans="2:26" s="6" customFormat="1" ht="5.25" customHeight="1">
      <c r="B7" s="137" t="s">
        <v>121</v>
      </c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  <c r="Q7" s="140"/>
      <c r="R7" s="140"/>
      <c r="S7" s="140"/>
      <c r="T7" s="140"/>
      <c r="U7" s="140"/>
      <c r="V7" s="140"/>
      <c r="W7" s="140"/>
      <c r="X7" s="140"/>
      <c r="Y7" s="144"/>
      <c r="Z7" s="12"/>
    </row>
    <row r="8" spans="2:26" s="15" customFormat="1" ht="188.25" customHeight="1" thickBot="1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  <c r="Q8" s="143"/>
      <c r="R8" s="143"/>
      <c r="S8" s="143"/>
      <c r="T8" s="143"/>
      <c r="U8" s="143"/>
      <c r="V8" s="143"/>
      <c r="W8" s="143"/>
      <c r="X8" s="143"/>
      <c r="Y8" s="145"/>
      <c r="Z8" s="9"/>
    </row>
    <row r="9" spans="2:19" s="11" customFormat="1" ht="15" customHeight="1" thickTop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="11" customFormat="1" ht="10.5" customHeight="1"/>
    <row r="11" spans="1:4" s="2" customFormat="1" ht="13.5" thickBot="1">
      <c r="A11"/>
      <c r="B11" s="16" t="s">
        <v>1</v>
      </c>
      <c r="C11" s="3"/>
      <c r="D11" s="27" t="s">
        <v>21</v>
      </c>
    </row>
    <row r="12" spans="2:4" s="2" customFormat="1" ht="3.75" customHeight="1" thickTop="1">
      <c r="B12" s="3"/>
      <c r="C12" s="3"/>
      <c r="D12" s="22"/>
    </row>
    <row r="13" spans="1:4" s="2" customFormat="1" ht="13.5" thickBot="1">
      <c r="A13"/>
      <c r="B13" s="16" t="s">
        <v>2</v>
      </c>
      <c r="C13" s="3"/>
      <c r="D13" s="28">
        <v>37824</v>
      </c>
    </row>
    <row r="14" spans="2:4" s="2" customFormat="1" ht="3.75" customHeight="1" thickTop="1">
      <c r="B14" s="3"/>
      <c r="C14" s="3"/>
      <c r="D14" s="21"/>
    </row>
    <row r="15" spans="1:4" s="2" customFormat="1" ht="13.5" thickBot="1">
      <c r="A15"/>
      <c r="B15" s="16" t="s">
        <v>18</v>
      </c>
      <c r="C15" s="3"/>
      <c r="D15" s="29">
        <v>2.7</v>
      </c>
    </row>
    <row r="16" spans="2:3" s="2" customFormat="1" ht="3.75" customHeight="1" thickTop="1">
      <c r="B16" s="3"/>
      <c r="C16" s="3"/>
    </row>
    <row r="17" spans="8:11" s="2" customFormat="1" ht="13.5" thickBot="1">
      <c r="H17" s="18"/>
      <c r="I17" s="19" t="s">
        <v>47</v>
      </c>
      <c r="J17" s="20" t="s">
        <v>48</v>
      </c>
      <c r="K17" s="20" t="s">
        <v>49</v>
      </c>
    </row>
    <row r="18" spans="9:11" s="2" customFormat="1" ht="3.75" customHeight="1" thickTop="1">
      <c r="I18" s="25"/>
      <c r="J18" s="25"/>
      <c r="K18" s="26"/>
    </row>
    <row r="19" spans="1:11" s="2" customFormat="1" ht="13.5" thickBot="1">
      <c r="A19"/>
      <c r="B19" s="16" t="s">
        <v>113</v>
      </c>
      <c r="C19" s="3"/>
      <c r="D19" s="30" t="s">
        <v>5</v>
      </c>
      <c r="E19"/>
      <c r="F19" s="16" t="s">
        <v>122</v>
      </c>
      <c r="G19" s="3"/>
      <c r="H19" s="34" t="s">
        <v>58</v>
      </c>
      <c r="I19" s="35"/>
      <c r="J19" s="35"/>
      <c r="K19" s="36"/>
    </row>
    <row r="20" spans="2:11" s="2" customFormat="1" ht="3.75" customHeight="1" thickTop="1">
      <c r="B20" s="3"/>
      <c r="C20" s="3"/>
      <c r="D20" s="23"/>
      <c r="F20" s="3"/>
      <c r="G20" s="3"/>
      <c r="I20" s="4"/>
      <c r="J20" s="4"/>
      <c r="K20" s="24"/>
    </row>
    <row r="21" spans="1:11" s="2" customFormat="1" ht="13.5" thickBot="1">
      <c r="A21"/>
      <c r="B21" s="16" t="s">
        <v>4</v>
      </c>
      <c r="C21" s="3"/>
      <c r="D21" s="30" t="s">
        <v>7</v>
      </c>
      <c r="E21"/>
      <c r="F21" s="16" t="s">
        <v>14</v>
      </c>
      <c r="G21" s="3"/>
      <c r="H21" s="37" t="s">
        <v>5</v>
      </c>
      <c r="I21" s="38">
        <f>D25</f>
        <v>100</v>
      </c>
      <c r="J21" s="38">
        <f>D27</f>
        <v>100</v>
      </c>
      <c r="K21" s="39">
        <f>D29</f>
        <v>243</v>
      </c>
    </row>
    <row r="22" spans="2:11" s="2" customFormat="1" ht="3.75" customHeight="1" thickTop="1">
      <c r="B22" s="3"/>
      <c r="C22" s="3"/>
      <c r="D22" s="23"/>
      <c r="F22" s="3"/>
      <c r="G22" s="3"/>
      <c r="I22" s="4"/>
      <c r="J22" s="4"/>
      <c r="K22" s="24"/>
    </row>
    <row r="23" spans="1:11" s="2" customFormat="1" ht="13.5" thickBot="1">
      <c r="A23"/>
      <c r="B23" s="16" t="s">
        <v>3</v>
      </c>
      <c r="C23" s="3"/>
      <c r="D23" s="30" t="s">
        <v>6</v>
      </c>
      <c r="E23"/>
      <c r="F23" s="16" t="s">
        <v>15</v>
      </c>
      <c r="G23" s="3"/>
      <c r="H23" s="37" t="s">
        <v>11</v>
      </c>
      <c r="I23" s="43">
        <f>D61</f>
        <v>100.04476749075863</v>
      </c>
      <c r="J23" s="38">
        <f>D63</f>
        <v>108.5498827987155</v>
      </c>
      <c r="K23" s="39">
        <f>D65</f>
        <v>243</v>
      </c>
    </row>
    <row r="24" spans="2:11" s="2" customFormat="1" ht="3.75" customHeight="1" thickTop="1">
      <c r="B24" s="3"/>
      <c r="C24" s="3"/>
      <c r="D24" s="23"/>
      <c r="F24" s="3"/>
      <c r="G24" s="3"/>
      <c r="I24" s="4"/>
      <c r="J24" s="4"/>
      <c r="K24" s="24"/>
    </row>
    <row r="25" spans="1:11" s="2" customFormat="1" ht="13.5" thickBot="1">
      <c r="A25"/>
      <c r="B25" s="16" t="s">
        <v>8</v>
      </c>
      <c r="C25" s="3"/>
      <c r="D25" s="31">
        <v>100</v>
      </c>
      <c r="E25"/>
      <c r="F25" s="16" t="s">
        <v>16</v>
      </c>
      <c r="G25" s="3"/>
      <c r="H25" s="40">
        <f>D57</f>
        <v>0</v>
      </c>
      <c r="I25" s="41"/>
      <c r="J25" s="41"/>
      <c r="K25" s="42"/>
    </row>
    <row r="26" spans="2:11" s="2" customFormat="1" ht="3.75" customHeight="1" thickTop="1">
      <c r="B26" s="3"/>
      <c r="C26" s="3"/>
      <c r="D26" s="24"/>
      <c r="F26" s="3"/>
      <c r="G26" s="3"/>
      <c r="K26" s="23"/>
    </row>
    <row r="27" spans="1:11" s="2" customFormat="1" ht="13.5" thickBot="1">
      <c r="A27"/>
      <c r="B27" s="16" t="s">
        <v>9</v>
      </c>
      <c r="C27" s="3"/>
      <c r="D27" s="31">
        <v>100</v>
      </c>
      <c r="E27"/>
      <c r="F27" s="16" t="s">
        <v>17</v>
      </c>
      <c r="G27" s="3"/>
      <c r="H27" s="40">
        <f>D53</f>
        <v>3</v>
      </c>
      <c r="I27" s="41"/>
      <c r="J27" s="41"/>
      <c r="K27" s="42"/>
    </row>
    <row r="28" spans="2:11" s="2" customFormat="1" ht="3.75" customHeight="1" thickTop="1">
      <c r="B28" s="3"/>
      <c r="C28" s="3"/>
      <c r="D28" s="24"/>
      <c r="F28" s="3"/>
      <c r="G28" s="3"/>
      <c r="K28" s="23"/>
    </row>
    <row r="29" spans="1:11" s="2" customFormat="1" ht="13.5" thickBot="1">
      <c r="A29"/>
      <c r="B29" s="16" t="s">
        <v>10</v>
      </c>
      <c r="C29" s="3"/>
      <c r="D29" s="33">
        <v>243</v>
      </c>
      <c r="E29"/>
      <c r="F29" s="16" t="s">
        <v>19</v>
      </c>
      <c r="G29" s="3"/>
      <c r="H29" s="40">
        <f>D55</f>
        <v>0.2999999999999998</v>
      </c>
      <c r="I29" s="41"/>
      <c r="J29" s="41"/>
      <c r="K29" s="42"/>
    </row>
    <row r="30" spans="2:11" s="2" customFormat="1" ht="3.75" customHeight="1" thickTop="1">
      <c r="B30" s="3"/>
      <c r="C30" s="3"/>
      <c r="D30" s="32"/>
      <c r="F30" s="3"/>
      <c r="G30" s="3"/>
      <c r="K30" s="23"/>
    </row>
    <row r="31" spans="6:11" s="2" customFormat="1" ht="13.5" thickBot="1">
      <c r="F31" s="16" t="s">
        <v>57</v>
      </c>
      <c r="G31" s="3"/>
      <c r="H31" s="43">
        <f>D51</f>
        <v>8.55</v>
      </c>
      <c r="I31" s="41"/>
      <c r="J31" s="41"/>
      <c r="K31" s="42"/>
    </row>
    <row r="32" spans="6:11" s="2" customFormat="1" ht="3.75" customHeight="1" thickTop="1">
      <c r="F32" s="3"/>
      <c r="G32" s="3"/>
      <c r="H32" s="4"/>
      <c r="K32" s="23"/>
    </row>
    <row r="33" spans="1:25" s="2" customFormat="1" ht="13.5" thickBot="1">
      <c r="A33"/>
      <c r="F33" s="16" t="s">
        <v>20</v>
      </c>
      <c r="G33" s="3"/>
      <c r="H33" s="44">
        <f>K23-K21</f>
        <v>0</v>
      </c>
      <c r="I33" s="45"/>
      <c r="J33" s="45"/>
      <c r="K33" s="46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  <row r="34" spans="6:8" s="2" customFormat="1" ht="3.75" customHeight="1" thickTop="1">
      <c r="F34" s="3"/>
      <c r="G34" s="3"/>
      <c r="H34" s="4"/>
    </row>
    <row r="35" spans="1:65" s="54" customFormat="1" ht="13.5" thickBot="1">
      <c r="A35" s="2"/>
      <c r="B35" s="2"/>
      <c r="C35" s="2"/>
      <c r="D35" s="2"/>
      <c r="E35" s="2"/>
      <c r="F35" s="16" t="s">
        <v>42</v>
      </c>
      <c r="G35" s="3"/>
      <c r="H35" s="51" t="s">
        <v>24</v>
      </c>
      <c r="I35" s="52" t="s">
        <v>25</v>
      </c>
      <c r="J35" s="52" t="s">
        <v>26</v>
      </c>
      <c r="K35" s="52" t="s">
        <v>27</v>
      </c>
      <c r="L35" s="52" t="s">
        <v>28</v>
      </c>
      <c r="M35" s="52" t="s">
        <v>29</v>
      </c>
      <c r="N35" s="52" t="s">
        <v>30</v>
      </c>
      <c r="O35" s="52" t="s">
        <v>31</v>
      </c>
      <c r="P35" s="52" t="s">
        <v>32</v>
      </c>
      <c r="Q35" s="52" t="s">
        <v>33</v>
      </c>
      <c r="R35" s="52" t="s">
        <v>34</v>
      </c>
      <c r="S35" s="52" t="s">
        <v>35</v>
      </c>
      <c r="T35" s="52" t="s">
        <v>36</v>
      </c>
      <c r="U35" s="52" t="s">
        <v>37</v>
      </c>
      <c r="V35" s="52" t="s">
        <v>38</v>
      </c>
      <c r="W35" s="52" t="s">
        <v>39</v>
      </c>
      <c r="X35" s="52" t="s">
        <v>40</v>
      </c>
      <c r="Y35" s="52" t="s">
        <v>41</v>
      </c>
      <c r="Z35"/>
      <c r="AT35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/>
    </row>
    <row r="36" spans="1:64" s="54" customFormat="1" ht="3.75" customHeight="1" thickTop="1">
      <c r="A36" s="2"/>
      <c r="B36" s="2"/>
      <c r="C36" s="2"/>
      <c r="D36" s="2"/>
      <c r="E36" s="2"/>
      <c r="F36" s="53"/>
      <c r="G36" s="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5" s="54" customFormat="1" ht="13.5" thickBot="1">
      <c r="A37"/>
      <c r="B37" s="16" t="s">
        <v>113</v>
      </c>
      <c r="C37" s="3"/>
      <c r="D37" s="30" t="s">
        <v>11</v>
      </c>
      <c r="E37"/>
      <c r="F37" s="16" t="s">
        <v>123</v>
      </c>
      <c r="G37" s="3"/>
      <c r="H37" s="56">
        <v>0.5</v>
      </c>
      <c r="I37" s="57">
        <v>1</v>
      </c>
      <c r="J37" s="57">
        <v>1.5</v>
      </c>
      <c r="K37" s="57">
        <v>2</v>
      </c>
      <c r="L37" s="57">
        <v>2.5</v>
      </c>
      <c r="M37" s="57">
        <v>3</v>
      </c>
      <c r="N37" s="57">
        <v>3.5</v>
      </c>
      <c r="O37" s="57">
        <v>4</v>
      </c>
      <c r="P37" s="57">
        <v>4.5</v>
      </c>
      <c r="Q37" s="57">
        <v>5</v>
      </c>
      <c r="R37" s="57">
        <v>5.5</v>
      </c>
      <c r="S37" s="57">
        <v>6</v>
      </c>
      <c r="T37" s="57">
        <v>6.5</v>
      </c>
      <c r="U37" s="57">
        <v>7</v>
      </c>
      <c r="V37" s="57">
        <v>7.5</v>
      </c>
      <c r="W37" s="57">
        <v>8</v>
      </c>
      <c r="X37" s="57">
        <v>8.5</v>
      </c>
      <c r="Y37" s="58">
        <v>8.55</v>
      </c>
      <c r="Z37"/>
      <c r="AT37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/>
    </row>
    <row r="38" spans="2:7" s="2" customFormat="1" ht="3.75" customHeight="1" thickTop="1">
      <c r="B38" s="3"/>
      <c r="C38" s="3"/>
      <c r="D38" s="23"/>
      <c r="F38" s="3"/>
      <c r="G38" s="3"/>
    </row>
    <row r="39" spans="1:65" s="54" customFormat="1" ht="11.25" customHeight="1" thickBot="1">
      <c r="A39"/>
      <c r="B39" s="16" t="s">
        <v>4</v>
      </c>
      <c r="C39" s="3"/>
      <c r="D39" s="30" t="s">
        <v>12</v>
      </c>
      <c r="E39"/>
      <c r="F39" s="16" t="s">
        <v>124</v>
      </c>
      <c r="G39" s="3"/>
      <c r="H39" s="60">
        <f>H37*COS(RADIANS($H25))</f>
        <v>0.5</v>
      </c>
      <c r="I39" s="61">
        <f aca="true" t="shared" si="0" ref="I39:Y39">I37*COS(RADIANS($H25))</f>
        <v>1</v>
      </c>
      <c r="J39" s="61">
        <f t="shared" si="0"/>
        <v>1.5</v>
      </c>
      <c r="K39" s="61">
        <f t="shared" si="0"/>
        <v>2</v>
      </c>
      <c r="L39" s="61">
        <f t="shared" si="0"/>
        <v>2.5</v>
      </c>
      <c r="M39" s="61">
        <f t="shared" si="0"/>
        <v>3</v>
      </c>
      <c r="N39" s="61">
        <f t="shared" si="0"/>
        <v>3.5</v>
      </c>
      <c r="O39" s="61">
        <f t="shared" si="0"/>
        <v>4</v>
      </c>
      <c r="P39" s="61">
        <f t="shared" si="0"/>
        <v>4.5</v>
      </c>
      <c r="Q39" s="61">
        <f t="shared" si="0"/>
        <v>5</v>
      </c>
      <c r="R39" s="61">
        <f t="shared" si="0"/>
        <v>5.5</v>
      </c>
      <c r="S39" s="61">
        <f t="shared" si="0"/>
        <v>6</v>
      </c>
      <c r="T39" s="61">
        <f t="shared" si="0"/>
        <v>6.5</v>
      </c>
      <c r="U39" s="61">
        <f t="shared" si="0"/>
        <v>7</v>
      </c>
      <c r="V39" s="61">
        <f t="shared" si="0"/>
        <v>7.5</v>
      </c>
      <c r="W39" s="61">
        <f t="shared" si="0"/>
        <v>8</v>
      </c>
      <c r="X39" s="61">
        <f t="shared" si="0"/>
        <v>8.5</v>
      </c>
      <c r="Y39" s="62">
        <f t="shared" si="0"/>
        <v>8.55</v>
      </c>
      <c r="Z39" s="1"/>
      <c r="AA39" s="55"/>
      <c r="AB39" s="55"/>
      <c r="AC39" s="55"/>
      <c r="AD39" s="55"/>
      <c r="AE39" s="55"/>
      <c r="AF39" s="55"/>
      <c r="AG39" s="55"/>
      <c r="AT3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/>
    </row>
    <row r="40" spans="2:33" s="2" customFormat="1" ht="3.75" customHeight="1" thickTop="1">
      <c r="B40" s="3"/>
      <c r="C40" s="3"/>
      <c r="D40" s="23"/>
      <c r="F40" s="3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9"/>
      <c r="Z40" s="4"/>
      <c r="AA40" s="4"/>
      <c r="AB40" s="4"/>
      <c r="AC40" s="4"/>
      <c r="AD40" s="4"/>
      <c r="AE40" s="4"/>
      <c r="AF40" s="4"/>
      <c r="AG40" s="4"/>
    </row>
    <row r="41" spans="1:65" s="54" customFormat="1" ht="13.5" thickBot="1">
      <c r="A41"/>
      <c r="B41" s="16" t="s">
        <v>3</v>
      </c>
      <c r="C41" s="3"/>
      <c r="D41" s="30" t="s">
        <v>13</v>
      </c>
      <c r="E41"/>
      <c r="F41" s="16" t="s">
        <v>125</v>
      </c>
      <c r="G41" s="3"/>
      <c r="H41" s="63">
        <v>0.25</v>
      </c>
      <c r="I41" s="64">
        <v>0.3</v>
      </c>
      <c r="J41" s="64">
        <v>0.33</v>
      </c>
      <c r="K41" s="64">
        <v>0.35</v>
      </c>
      <c r="L41" s="64">
        <v>0.46</v>
      </c>
      <c r="M41" s="64">
        <v>0.44</v>
      </c>
      <c r="N41" s="64">
        <v>0.4</v>
      </c>
      <c r="O41" s="64">
        <v>0.35</v>
      </c>
      <c r="P41" s="64">
        <v>0.33</v>
      </c>
      <c r="Q41" s="64">
        <v>0.56</v>
      </c>
      <c r="R41" s="64">
        <v>0.5</v>
      </c>
      <c r="S41" s="64">
        <v>0.48</v>
      </c>
      <c r="T41" s="64">
        <v>0.4</v>
      </c>
      <c r="U41" s="64">
        <v>0.35</v>
      </c>
      <c r="V41" s="64">
        <v>0.3</v>
      </c>
      <c r="W41" s="64">
        <v>0.26</v>
      </c>
      <c r="X41" s="64">
        <v>0.3</v>
      </c>
      <c r="Y41" s="65">
        <v>0.12</v>
      </c>
      <c r="Z41"/>
      <c r="AT41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/>
    </row>
    <row r="42" spans="2:64" s="54" customFormat="1" ht="3.75" customHeight="1" thickBot="1" thickTop="1">
      <c r="B42" s="53"/>
      <c r="C42" s="3"/>
      <c r="D42" s="23"/>
      <c r="F42" s="53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8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5" s="54" customFormat="1" ht="14.25" thickBot="1" thickTop="1">
      <c r="A43"/>
      <c r="B43" s="16" t="s">
        <v>53</v>
      </c>
      <c r="C43" s="3"/>
      <c r="D43" s="30" t="s">
        <v>5</v>
      </c>
      <c r="E43"/>
      <c r="F43" s="16" t="s">
        <v>22</v>
      </c>
      <c r="G43" s="69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  <c r="Z43"/>
      <c r="AT43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/>
    </row>
    <row r="44" spans="2:64" s="54" customFormat="1" ht="3.75" customHeight="1" thickBot="1" thickTop="1">
      <c r="B44" s="53"/>
      <c r="C44" s="3"/>
      <c r="D44" s="23"/>
      <c r="F44" s="53"/>
      <c r="G44" s="69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3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5" s="54" customFormat="1" ht="14.25" thickBot="1" thickTop="1">
      <c r="A45"/>
      <c r="B45" s="16" t="s">
        <v>54</v>
      </c>
      <c r="C45" s="3"/>
      <c r="D45" s="31">
        <v>100</v>
      </c>
      <c r="E45"/>
      <c r="F45" s="16" t="s">
        <v>23</v>
      </c>
      <c r="G45" s="69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/>
      <c r="AT45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/>
    </row>
    <row r="46" spans="2:64" s="54" customFormat="1" ht="3.75" customHeight="1" thickBot="1" thickTop="1">
      <c r="B46" s="53"/>
      <c r="C46" s="3"/>
      <c r="D46" s="24"/>
      <c r="F46" s="53"/>
      <c r="G46" s="69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3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5" s="54" customFormat="1" ht="14.25" thickBot="1" thickTop="1">
      <c r="A47"/>
      <c r="B47" s="16" t="s">
        <v>55</v>
      </c>
      <c r="C47" s="3"/>
      <c r="D47" s="31">
        <v>100</v>
      </c>
      <c r="E47"/>
      <c r="F47" s="53"/>
      <c r="G47" s="74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6"/>
      <c r="Z47"/>
      <c r="AT47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/>
    </row>
    <row r="48" spans="2:64" s="54" customFormat="1" ht="3.75" customHeight="1" thickTop="1">
      <c r="B48" s="53"/>
      <c r="C48" s="3"/>
      <c r="D48" s="24"/>
      <c r="F48" s="53"/>
      <c r="G48" s="3"/>
      <c r="Y48" s="23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5" s="54" customFormat="1" ht="13.5" thickBot="1">
      <c r="A49"/>
      <c r="B49" s="16" t="s">
        <v>56</v>
      </c>
      <c r="C49" s="3"/>
      <c r="D49" s="31">
        <v>243</v>
      </c>
      <c r="E49"/>
      <c r="F49" s="16" t="s">
        <v>105</v>
      </c>
      <c r="G49" s="3"/>
      <c r="H49" s="79">
        <f aca="true" t="shared" si="1" ref="H49:Y49">$I21+(H39*SIN(RADIANS($H29)))</f>
        <v>100.0026179819157</v>
      </c>
      <c r="I49" s="80">
        <f t="shared" si="1"/>
        <v>100.00523596383142</v>
      </c>
      <c r="J49" s="80">
        <f t="shared" si="1"/>
        <v>100.00785394574713</v>
      </c>
      <c r="K49" s="80">
        <f t="shared" si="1"/>
        <v>100.01047192766283</v>
      </c>
      <c r="L49" s="80">
        <f t="shared" si="1"/>
        <v>100.01308990957855</v>
      </c>
      <c r="M49" s="80">
        <f t="shared" si="1"/>
        <v>100.01570789149426</v>
      </c>
      <c r="N49" s="80">
        <f t="shared" si="1"/>
        <v>100.01832587340996</v>
      </c>
      <c r="O49" s="80">
        <f t="shared" si="1"/>
        <v>100.02094385532568</v>
      </c>
      <c r="P49" s="80">
        <f t="shared" si="1"/>
        <v>100.02356183724139</v>
      </c>
      <c r="Q49" s="80">
        <f t="shared" si="1"/>
        <v>100.0261798191571</v>
      </c>
      <c r="R49" s="80">
        <f t="shared" si="1"/>
        <v>100.02879780107281</v>
      </c>
      <c r="S49" s="80">
        <f t="shared" si="1"/>
        <v>100.03141578298852</v>
      </c>
      <c r="T49" s="80">
        <f t="shared" si="1"/>
        <v>100.03403376490422</v>
      </c>
      <c r="U49" s="80">
        <f t="shared" si="1"/>
        <v>100.03665174681994</v>
      </c>
      <c r="V49" s="80">
        <f t="shared" si="1"/>
        <v>100.03926972873565</v>
      </c>
      <c r="W49" s="80">
        <f t="shared" si="1"/>
        <v>100.04188771065135</v>
      </c>
      <c r="X49" s="80">
        <f t="shared" si="1"/>
        <v>100.04450569256707</v>
      </c>
      <c r="Y49" s="81">
        <f t="shared" si="1"/>
        <v>100.04476749075863</v>
      </c>
      <c r="Z49"/>
      <c r="AT4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/>
    </row>
    <row r="50" spans="2:64" s="54" customFormat="1" ht="3.75" customHeight="1" thickBot="1" thickTop="1">
      <c r="B50" s="53"/>
      <c r="C50" s="3"/>
      <c r="D50" s="24"/>
      <c r="F50" s="53"/>
      <c r="G50" s="3"/>
      <c r="H50" s="82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4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5" s="54" customFormat="1" ht="14.25" thickBot="1" thickTop="1">
      <c r="A51"/>
      <c r="B51" s="16" t="s">
        <v>57</v>
      </c>
      <c r="C51" s="3"/>
      <c r="D51" s="30">
        <v>8.55</v>
      </c>
      <c r="E51"/>
      <c r="F51" s="16" t="s">
        <v>106</v>
      </c>
      <c r="G51" s="3"/>
      <c r="H51" s="85">
        <f aca="true" t="shared" si="2" ref="H51:Y51">$J21+(H39*COS(RADIANS($H29)))</f>
        <v>100.49999314612371</v>
      </c>
      <c r="I51" s="86">
        <f t="shared" si="2"/>
        <v>100.99998629224743</v>
      </c>
      <c r="J51" s="86">
        <f t="shared" si="2"/>
        <v>101.49997943837114</v>
      </c>
      <c r="K51" s="86">
        <f t="shared" si="2"/>
        <v>101.99997258449486</v>
      </c>
      <c r="L51" s="86">
        <f t="shared" si="2"/>
        <v>102.49996573061857</v>
      </c>
      <c r="M51" s="86">
        <f t="shared" si="2"/>
        <v>102.99995887674228</v>
      </c>
      <c r="N51" s="86">
        <f t="shared" si="2"/>
        <v>103.499952022866</v>
      </c>
      <c r="O51" s="86">
        <f t="shared" si="2"/>
        <v>103.99994516898971</v>
      </c>
      <c r="P51" s="86">
        <f t="shared" si="2"/>
        <v>104.49993831511343</v>
      </c>
      <c r="Q51" s="86">
        <f t="shared" si="2"/>
        <v>104.99993146123714</v>
      </c>
      <c r="R51" s="86">
        <f t="shared" si="2"/>
        <v>105.49992460736085</v>
      </c>
      <c r="S51" s="86">
        <f t="shared" si="2"/>
        <v>105.99991775348457</v>
      </c>
      <c r="T51" s="86">
        <f t="shared" si="2"/>
        <v>106.49991089960827</v>
      </c>
      <c r="U51" s="86">
        <f t="shared" si="2"/>
        <v>106.99990404573198</v>
      </c>
      <c r="V51" s="86">
        <f t="shared" si="2"/>
        <v>107.4998971918557</v>
      </c>
      <c r="W51" s="86">
        <f t="shared" si="2"/>
        <v>107.99989033797941</v>
      </c>
      <c r="X51" s="86">
        <f t="shared" si="2"/>
        <v>108.49988348410312</v>
      </c>
      <c r="Y51" s="87">
        <f t="shared" si="2"/>
        <v>108.5498827987155</v>
      </c>
      <c r="Z51" s="1"/>
      <c r="AA51" s="55"/>
      <c r="AB51" s="55"/>
      <c r="AC51" s="55"/>
      <c r="AD51" s="55"/>
      <c r="AE51" s="55"/>
      <c r="AF51" s="55"/>
      <c r="AG51" s="55"/>
      <c r="AT51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/>
    </row>
    <row r="52" spans="2:64" s="54" customFormat="1" ht="3.75" customHeight="1" thickBot="1" thickTop="1">
      <c r="B52" s="53"/>
      <c r="C52" s="3"/>
      <c r="D52" s="23"/>
      <c r="F52" s="53"/>
      <c r="G52" s="3"/>
      <c r="H52" s="82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4"/>
      <c r="Z52" s="55"/>
      <c r="AA52" s="55"/>
      <c r="AB52" s="55"/>
      <c r="AC52" s="55"/>
      <c r="AD52" s="55"/>
      <c r="AE52" s="55"/>
      <c r="AF52" s="55"/>
      <c r="AG52" s="55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5" s="54" customFormat="1" ht="14.25" thickBot="1" thickTop="1">
      <c r="A53"/>
      <c r="B53" s="16" t="s">
        <v>17</v>
      </c>
      <c r="C53" s="3"/>
      <c r="D53" s="30">
        <v>3</v>
      </c>
      <c r="E53"/>
      <c r="F53" s="16" t="s">
        <v>46</v>
      </c>
      <c r="G53" s="3"/>
      <c r="H53" s="85">
        <f aca="true" t="shared" si="3" ref="H53:Y53">$K21+(H37*SIN(RADIANS($H25)))</f>
        <v>243</v>
      </c>
      <c r="I53" s="86">
        <f t="shared" si="3"/>
        <v>243</v>
      </c>
      <c r="J53" s="86">
        <f t="shared" si="3"/>
        <v>243</v>
      </c>
      <c r="K53" s="86">
        <f t="shared" si="3"/>
        <v>243</v>
      </c>
      <c r="L53" s="86">
        <f t="shared" si="3"/>
        <v>243</v>
      </c>
      <c r="M53" s="86">
        <f t="shared" si="3"/>
        <v>243</v>
      </c>
      <c r="N53" s="86">
        <f t="shared" si="3"/>
        <v>243</v>
      </c>
      <c r="O53" s="86">
        <f t="shared" si="3"/>
        <v>243</v>
      </c>
      <c r="P53" s="86">
        <f t="shared" si="3"/>
        <v>243</v>
      </c>
      <c r="Q53" s="86">
        <f t="shared" si="3"/>
        <v>243</v>
      </c>
      <c r="R53" s="86">
        <f t="shared" si="3"/>
        <v>243</v>
      </c>
      <c r="S53" s="86">
        <f t="shared" si="3"/>
        <v>243</v>
      </c>
      <c r="T53" s="86">
        <f t="shared" si="3"/>
        <v>243</v>
      </c>
      <c r="U53" s="86">
        <f t="shared" si="3"/>
        <v>243</v>
      </c>
      <c r="V53" s="86">
        <f t="shared" si="3"/>
        <v>243</v>
      </c>
      <c r="W53" s="86">
        <f t="shared" si="3"/>
        <v>243</v>
      </c>
      <c r="X53" s="86">
        <f t="shared" si="3"/>
        <v>243</v>
      </c>
      <c r="Y53" s="87">
        <f t="shared" si="3"/>
        <v>243</v>
      </c>
      <c r="Z53" s="1"/>
      <c r="AA53" s="55"/>
      <c r="AB53" s="55"/>
      <c r="AC53" s="55"/>
      <c r="AD53" s="55"/>
      <c r="AE53" s="55"/>
      <c r="AF53" s="55"/>
      <c r="AG53" s="55"/>
      <c r="AT53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/>
    </row>
    <row r="54" spans="2:64" s="54" customFormat="1" ht="3.75" customHeight="1" thickBot="1" thickTop="1">
      <c r="B54" s="53"/>
      <c r="C54" s="3"/>
      <c r="D54" s="23"/>
      <c r="F54" s="53"/>
      <c r="G54" s="3"/>
      <c r="H54" s="82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4"/>
      <c r="Z54" s="55"/>
      <c r="AA54" s="55"/>
      <c r="AB54" s="55"/>
      <c r="AC54" s="55"/>
      <c r="AD54" s="55"/>
      <c r="AE54" s="55"/>
      <c r="AF54" s="55"/>
      <c r="AG54" s="55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5" s="54" customFormat="1" ht="14.25" thickBot="1" thickTop="1">
      <c r="A55"/>
      <c r="B55" s="16" t="s">
        <v>19</v>
      </c>
      <c r="C55" s="3"/>
      <c r="D55" s="47">
        <f>D53-$D$15</f>
        <v>0.2999999999999998</v>
      </c>
      <c r="E55"/>
      <c r="F55" s="53"/>
      <c r="G55" s="3"/>
      <c r="H55" s="82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4"/>
      <c r="Z55" s="1"/>
      <c r="AA55" s="55"/>
      <c r="AB55" s="55"/>
      <c r="AC55" s="55"/>
      <c r="AD55" s="55"/>
      <c r="AE55" s="55"/>
      <c r="AF55" s="55"/>
      <c r="AG55" s="55"/>
      <c r="AT55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/>
    </row>
    <row r="56" spans="2:64" s="54" customFormat="1" ht="3.75" customHeight="1" thickBot="1" thickTop="1">
      <c r="B56" s="53"/>
      <c r="C56" s="3"/>
      <c r="D56" s="23"/>
      <c r="F56" s="53"/>
      <c r="G56" s="3"/>
      <c r="H56" s="82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4"/>
      <c r="Z56" s="55"/>
      <c r="AA56" s="55"/>
      <c r="AB56" s="55"/>
      <c r="AC56" s="55"/>
      <c r="AD56" s="55"/>
      <c r="AE56" s="55"/>
      <c r="AF56" s="55"/>
      <c r="AG56" s="55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5" s="54" customFormat="1" ht="14.25" thickBot="1" thickTop="1">
      <c r="A57"/>
      <c r="B57" s="16" t="s">
        <v>16</v>
      </c>
      <c r="C57" s="3"/>
      <c r="D57" s="48">
        <v>0</v>
      </c>
      <c r="E57"/>
      <c r="F57" s="16" t="s">
        <v>43</v>
      </c>
      <c r="G57" s="3"/>
      <c r="H57" s="85">
        <f>H49</f>
        <v>100.0026179819157</v>
      </c>
      <c r="I57" s="86">
        <v>100.0052359638314</v>
      </c>
      <c r="J57" s="86">
        <v>100.00785394574713</v>
      </c>
      <c r="K57" s="86">
        <v>100.01047192766279</v>
      </c>
      <c r="L57" s="86">
        <v>100.01308990957861</v>
      </c>
      <c r="M57" s="86">
        <v>100.01570789149427</v>
      </c>
      <c r="N57" s="86">
        <v>100.01832587341</v>
      </c>
      <c r="O57" s="86">
        <v>100.0209438553257</v>
      </c>
      <c r="P57" s="86">
        <v>100.02356183724139</v>
      </c>
      <c r="Q57" s="86">
        <v>100.0261798191571</v>
      </c>
      <c r="R57" s="86">
        <v>100.02879780107278</v>
      </c>
      <c r="S57" s="86">
        <v>100.0314157829885</v>
      </c>
      <c r="T57" s="86">
        <v>100.03403376490421</v>
      </c>
      <c r="U57" s="86">
        <v>100.0366517468199</v>
      </c>
      <c r="V57" s="86">
        <v>100.03926972873562</v>
      </c>
      <c r="W57" s="86">
        <v>100.04188771065138</v>
      </c>
      <c r="X57" s="86">
        <v>100.04450569256711</v>
      </c>
      <c r="Y57" s="87">
        <v>100.0447674907586</v>
      </c>
      <c r="Z57" s="1"/>
      <c r="AA57" s="55"/>
      <c r="AB57" s="55"/>
      <c r="AC57" s="55"/>
      <c r="AD57" s="55"/>
      <c r="AE57" s="55"/>
      <c r="AF57" s="55"/>
      <c r="AG57" s="55"/>
      <c r="AT57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/>
    </row>
    <row r="58" spans="2:64" s="54" customFormat="1" ht="3.75" customHeight="1" thickBot="1" thickTop="1">
      <c r="B58" s="53"/>
      <c r="C58" s="3"/>
      <c r="D58" s="77"/>
      <c r="F58" s="53"/>
      <c r="G58" s="3"/>
      <c r="H58" s="82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4"/>
      <c r="Z58" s="55"/>
      <c r="AA58" s="55"/>
      <c r="AB58" s="55"/>
      <c r="AC58" s="55"/>
      <c r="AD58" s="55"/>
      <c r="AE58" s="55"/>
      <c r="AF58" s="55"/>
      <c r="AG58" s="55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5" s="54" customFormat="1" ht="14.25" thickBot="1" thickTop="1">
      <c r="A59"/>
      <c r="B59" s="16" t="s">
        <v>114</v>
      </c>
      <c r="C59" s="3"/>
      <c r="D59" s="49">
        <f>D51*COS(RADIANS(D57))</f>
        <v>8.55</v>
      </c>
      <c r="E59"/>
      <c r="F59" s="16" t="s">
        <v>44</v>
      </c>
      <c r="G59" s="3"/>
      <c r="H59" s="85">
        <f>H51</f>
        <v>100.49999314612371</v>
      </c>
      <c r="I59" s="86">
        <v>100.99998629224741</v>
      </c>
      <c r="J59" s="86">
        <v>101.49997943837111</v>
      </c>
      <c r="K59" s="86">
        <v>101.99997258449488</v>
      </c>
      <c r="L59" s="86">
        <v>102.49996573061861</v>
      </c>
      <c r="M59" s="86">
        <v>102.9999588767423</v>
      </c>
      <c r="N59" s="86">
        <v>103.499952022866</v>
      </c>
      <c r="O59" s="86">
        <v>103.9999451689897</v>
      </c>
      <c r="P59" s="86">
        <v>104.4999383151134</v>
      </c>
      <c r="Q59" s="86">
        <v>104.99993146123713</v>
      </c>
      <c r="R59" s="86">
        <v>105.49992460736092</v>
      </c>
      <c r="S59" s="86">
        <v>105.99991775348458</v>
      </c>
      <c r="T59" s="86">
        <v>106.49991089960831</v>
      </c>
      <c r="U59" s="86">
        <v>106.999904045732</v>
      </c>
      <c r="V59" s="86">
        <v>107.4998971918557</v>
      </c>
      <c r="W59" s="86">
        <v>107.9998903379794</v>
      </c>
      <c r="X59" s="86">
        <v>108.49988348410312</v>
      </c>
      <c r="Y59" s="87">
        <v>108.5498827987155</v>
      </c>
      <c r="Z59" s="1"/>
      <c r="AA59" s="55"/>
      <c r="AB59" s="55"/>
      <c r="AC59" s="55"/>
      <c r="AD59" s="55"/>
      <c r="AE59" s="55"/>
      <c r="AF59" s="55"/>
      <c r="AG59" s="55"/>
      <c r="AT5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/>
    </row>
    <row r="60" spans="2:64" s="54" customFormat="1" ht="3.75" customHeight="1" thickBot="1" thickTop="1">
      <c r="B60" s="53"/>
      <c r="C60" s="3"/>
      <c r="D60" s="77"/>
      <c r="F60" s="53"/>
      <c r="G60" s="3"/>
      <c r="H60" s="82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55"/>
      <c r="AA60" s="55"/>
      <c r="AB60" s="55"/>
      <c r="AC60" s="55"/>
      <c r="AD60" s="55"/>
      <c r="AE60" s="55"/>
      <c r="AF60" s="55"/>
      <c r="AG60" s="55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5" s="54" customFormat="1" ht="14.25" thickBot="1" thickTop="1">
      <c r="A61"/>
      <c r="B61" s="16" t="s">
        <v>8</v>
      </c>
      <c r="C61" s="3"/>
      <c r="D61" s="50">
        <f>D45+(D59*SIN(RADIANS(D55)))</f>
        <v>100.04476749075863</v>
      </c>
      <c r="E61"/>
      <c r="F61" s="16" t="s">
        <v>45</v>
      </c>
      <c r="G61" s="3"/>
      <c r="H61" s="89">
        <f>H53-H41</f>
        <v>242.75</v>
      </c>
      <c r="I61" s="90">
        <f aca="true" t="shared" si="4" ref="I61:Y61">I53-I41</f>
        <v>242.7</v>
      </c>
      <c r="J61" s="90">
        <f t="shared" si="4"/>
        <v>242.67</v>
      </c>
      <c r="K61" s="90">
        <f t="shared" si="4"/>
        <v>242.65</v>
      </c>
      <c r="L61" s="90">
        <f t="shared" si="4"/>
        <v>242.54</v>
      </c>
      <c r="M61" s="90">
        <f t="shared" si="4"/>
        <v>242.56</v>
      </c>
      <c r="N61" s="90">
        <f t="shared" si="4"/>
        <v>242.6</v>
      </c>
      <c r="O61" s="90">
        <f t="shared" si="4"/>
        <v>242.65</v>
      </c>
      <c r="P61" s="90">
        <f t="shared" si="4"/>
        <v>242.67</v>
      </c>
      <c r="Q61" s="90">
        <f t="shared" si="4"/>
        <v>242.44</v>
      </c>
      <c r="R61" s="90">
        <f t="shared" si="4"/>
        <v>242.5</v>
      </c>
      <c r="S61" s="90">
        <f t="shared" si="4"/>
        <v>242.52</v>
      </c>
      <c r="T61" s="90">
        <f t="shared" si="4"/>
        <v>242.6</v>
      </c>
      <c r="U61" s="90">
        <f t="shared" si="4"/>
        <v>242.65</v>
      </c>
      <c r="V61" s="90">
        <f t="shared" si="4"/>
        <v>242.7</v>
      </c>
      <c r="W61" s="90">
        <f t="shared" si="4"/>
        <v>242.74</v>
      </c>
      <c r="X61" s="90">
        <f t="shared" si="4"/>
        <v>242.7</v>
      </c>
      <c r="Y61" s="91">
        <f t="shared" si="4"/>
        <v>242.88</v>
      </c>
      <c r="Z61" s="1"/>
      <c r="AA61" s="55"/>
      <c r="AB61" s="55"/>
      <c r="AC61" s="55"/>
      <c r="AD61" s="55"/>
      <c r="AE61" s="55"/>
      <c r="AF61" s="55"/>
      <c r="AG61" s="55"/>
      <c r="AT61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/>
    </row>
    <row r="62" spans="2:64" s="54" customFormat="1" ht="3.75" customHeight="1" thickTop="1">
      <c r="B62" s="53"/>
      <c r="C62" s="3"/>
      <c r="D62" s="24"/>
      <c r="F62" s="53"/>
      <c r="G62" s="3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5" s="54" customFormat="1" ht="13.5" thickBot="1">
      <c r="A63"/>
      <c r="B63" s="16" t="s">
        <v>9</v>
      </c>
      <c r="C63" s="3"/>
      <c r="D63" s="50">
        <f>D47+(D59*COS(RADIANS(D55)))</f>
        <v>108.5498827987155</v>
      </c>
      <c r="E63"/>
      <c r="F63" s="3"/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88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/>
    </row>
    <row r="64" spans="2:64" s="54" customFormat="1" ht="3.75" customHeight="1" thickTop="1">
      <c r="B64" s="53"/>
      <c r="C64" s="3"/>
      <c r="D64" s="24"/>
      <c r="F64" s="3"/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5" s="54" customFormat="1" ht="13.5" thickBot="1">
      <c r="A65"/>
      <c r="B65" s="16" t="s">
        <v>10</v>
      </c>
      <c r="C65" s="3"/>
      <c r="D65" s="78">
        <f>D49+(D51*SIN(RADIANS(D57)))</f>
        <v>243</v>
      </c>
      <c r="E65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/>
    </row>
    <row r="66" spans="2:64" s="54" customFormat="1" ht="13.5" thickTop="1">
      <c r="B66" s="53"/>
      <c r="C66" s="3"/>
      <c r="D66" s="4"/>
      <c r="F66" s="53"/>
      <c r="G66" s="3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3:64" s="54" customFormat="1" ht="12.75">
      <c r="C67" s="2"/>
      <c r="G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s="54" customFormat="1" ht="13.5" thickBot="1">
      <c r="A68"/>
      <c r="B68" s="16" t="s">
        <v>113</v>
      </c>
      <c r="C68" s="3"/>
      <c r="D68" s="29" t="s">
        <v>50</v>
      </c>
      <c r="G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2:64" s="54" customFormat="1" ht="3.75" customHeight="1" thickTop="1">
      <c r="B69" s="53"/>
      <c r="C69" s="3"/>
      <c r="G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s="54" customFormat="1" ht="13.5" thickBot="1">
      <c r="A70"/>
      <c r="B70" s="16" t="s">
        <v>4</v>
      </c>
      <c r="C70" s="3"/>
      <c r="D70" s="29" t="s">
        <v>51</v>
      </c>
      <c r="G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2:64" s="54" customFormat="1" ht="3.75" customHeight="1" thickTop="1">
      <c r="B71" s="53"/>
      <c r="C71" s="3"/>
      <c r="G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s="54" customFormat="1" ht="13.5" thickBot="1">
      <c r="A72"/>
      <c r="B72" s="16" t="s">
        <v>3</v>
      </c>
      <c r="C72" s="3"/>
      <c r="D72" s="29" t="s">
        <v>52</v>
      </c>
      <c r="G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2:64" s="54" customFormat="1" ht="3.75" customHeight="1" thickTop="1">
      <c r="B73" s="53"/>
      <c r="C73" s="3"/>
      <c r="G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s="54" customFormat="1" ht="13.5" thickBot="1">
      <c r="A74"/>
      <c r="B74" s="16" t="s">
        <v>53</v>
      </c>
      <c r="C74" s="3"/>
      <c r="D74" s="29" t="s">
        <v>5</v>
      </c>
      <c r="G74" s="2"/>
      <c r="H74" s="97"/>
      <c r="I74" s="19" t="s">
        <v>47</v>
      </c>
      <c r="J74" s="20" t="s">
        <v>48</v>
      </c>
      <c r="K74" s="20" t="s">
        <v>49</v>
      </c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2:64" s="54" customFormat="1" ht="3.75" customHeight="1" thickTop="1">
      <c r="B75" s="53"/>
      <c r="C75" s="3"/>
      <c r="G75" s="2"/>
      <c r="H75" s="10"/>
      <c r="I75" s="25"/>
      <c r="J75" s="25"/>
      <c r="K75" s="25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s="54" customFormat="1" ht="13.5" thickBot="1">
      <c r="A76"/>
      <c r="B76" s="16" t="s">
        <v>54</v>
      </c>
      <c r="C76" s="3"/>
      <c r="D76" s="33">
        <v>100</v>
      </c>
      <c r="E76"/>
      <c r="F76" s="16" t="s">
        <v>107</v>
      </c>
      <c r="G76" s="3"/>
      <c r="H76" s="99" t="s">
        <v>0</v>
      </c>
      <c r="I76" s="80"/>
      <c r="J76" s="80"/>
      <c r="K76" s="81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2:64" s="54" customFormat="1" ht="3.75" customHeight="1" thickBot="1" thickTop="1">
      <c r="B77" s="53"/>
      <c r="C77" s="3"/>
      <c r="D77" s="55"/>
      <c r="F77" s="53"/>
      <c r="G77" s="3"/>
      <c r="H77" s="98"/>
      <c r="I77" s="83"/>
      <c r="J77" s="83"/>
      <c r="K77" s="84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11" s="54" customFormat="1" ht="14.25" thickBot="1" thickTop="1">
      <c r="A78"/>
      <c r="B78" s="16" t="s">
        <v>55</v>
      </c>
      <c r="C78" s="3"/>
      <c r="D78" s="33">
        <v>100</v>
      </c>
      <c r="E78"/>
      <c r="F78" s="16" t="s">
        <v>14</v>
      </c>
      <c r="G78" s="3"/>
      <c r="H78" s="100" t="s">
        <v>5</v>
      </c>
      <c r="I78" s="86">
        <f>D25</f>
        <v>100</v>
      </c>
      <c r="J78" s="86">
        <f>D27</f>
        <v>100</v>
      </c>
      <c r="K78" s="87">
        <f>D29</f>
        <v>243</v>
      </c>
    </row>
    <row r="79" spans="2:11" s="54" customFormat="1" ht="3.75" customHeight="1" thickBot="1" thickTop="1">
      <c r="B79" s="53"/>
      <c r="C79" s="3"/>
      <c r="D79" s="55"/>
      <c r="F79" s="53"/>
      <c r="G79" s="3"/>
      <c r="H79" s="98"/>
      <c r="I79" s="83"/>
      <c r="J79" s="83"/>
      <c r="K79" s="84"/>
    </row>
    <row r="80" spans="1:11" s="54" customFormat="1" ht="14.25" thickBot="1" thickTop="1">
      <c r="A80"/>
      <c r="B80" s="16" t="s">
        <v>56</v>
      </c>
      <c r="C80" s="3"/>
      <c r="D80" s="33">
        <v>243</v>
      </c>
      <c r="E80"/>
      <c r="F80" s="16" t="s">
        <v>15</v>
      </c>
      <c r="G80" s="3"/>
      <c r="H80" s="100" t="s">
        <v>50</v>
      </c>
      <c r="I80" s="86">
        <f>D92</f>
        <v>122.92128653155069</v>
      </c>
      <c r="J80" s="86">
        <f>D94</f>
        <v>98.27653980832855</v>
      </c>
      <c r="K80" s="87">
        <f>D96</f>
        <v>243.8026884241575</v>
      </c>
    </row>
    <row r="81" spans="2:11" s="54" customFormat="1" ht="3.75" customHeight="1" thickBot="1" thickTop="1">
      <c r="B81" s="92"/>
      <c r="C81" s="3"/>
      <c r="D81" s="55"/>
      <c r="F81" s="53"/>
      <c r="G81" s="3"/>
      <c r="H81" s="101"/>
      <c r="I81" s="102"/>
      <c r="J81" s="102"/>
      <c r="K81" s="106"/>
    </row>
    <row r="82" spans="1:11" s="54" customFormat="1" ht="14.25" thickBot="1" thickTop="1">
      <c r="A82"/>
      <c r="B82" s="16" t="s">
        <v>57</v>
      </c>
      <c r="C82" s="3"/>
      <c r="D82" s="29">
        <v>23</v>
      </c>
      <c r="E82"/>
      <c r="F82" s="16" t="s">
        <v>16</v>
      </c>
      <c r="G82" s="3"/>
      <c r="H82" s="107">
        <f>D88</f>
        <v>2</v>
      </c>
      <c r="I82" s="108"/>
      <c r="J82" s="108"/>
      <c r="K82" s="109"/>
    </row>
    <row r="83" spans="2:11" s="54" customFormat="1" ht="3.75" customHeight="1" thickBot="1" thickTop="1">
      <c r="B83" s="53"/>
      <c r="C83" s="3"/>
      <c r="F83" s="53"/>
      <c r="G83" s="3"/>
      <c r="H83" s="98"/>
      <c r="I83" s="72"/>
      <c r="J83" s="72"/>
      <c r="K83" s="73"/>
    </row>
    <row r="84" spans="1:11" s="54" customFormat="1" ht="14.25" thickBot="1" thickTop="1">
      <c r="A84"/>
      <c r="B84" s="16" t="s">
        <v>17</v>
      </c>
      <c r="C84" s="3"/>
      <c r="D84" s="29">
        <v>97</v>
      </c>
      <c r="E84"/>
      <c r="F84" s="16" t="s">
        <v>17</v>
      </c>
      <c r="G84" s="3"/>
      <c r="H84" s="110">
        <f>D84</f>
        <v>97</v>
      </c>
      <c r="I84" s="70"/>
      <c r="J84" s="70"/>
      <c r="K84" s="71"/>
    </row>
    <row r="85" spans="2:11" s="54" customFormat="1" ht="3.75" customHeight="1" thickBot="1" thickTop="1">
      <c r="B85" s="53"/>
      <c r="C85" s="3"/>
      <c r="F85" s="53"/>
      <c r="G85" s="3"/>
      <c r="H85" s="98"/>
      <c r="I85" s="72"/>
      <c r="J85" s="72"/>
      <c r="K85" s="73"/>
    </row>
    <row r="86" spans="1:11" s="54" customFormat="1" ht="14.25" thickBot="1" thickTop="1">
      <c r="A86"/>
      <c r="B86" s="16" t="s">
        <v>19</v>
      </c>
      <c r="C86" s="3"/>
      <c r="D86" s="93">
        <f>D84-$D$15</f>
        <v>94.3</v>
      </c>
      <c r="E86"/>
      <c r="F86" s="105" t="s">
        <v>19</v>
      </c>
      <c r="G86" s="3"/>
      <c r="H86" s="110">
        <f>D86</f>
        <v>94.3</v>
      </c>
      <c r="I86" s="70"/>
      <c r="J86" s="70"/>
      <c r="K86" s="71"/>
    </row>
    <row r="87" spans="2:11" s="54" customFormat="1" ht="3.75" customHeight="1" thickBot="1" thickTop="1">
      <c r="B87" s="53"/>
      <c r="C87" s="3"/>
      <c r="F87" s="92"/>
      <c r="G87" s="3"/>
      <c r="H87" s="98"/>
      <c r="I87" s="72"/>
      <c r="J87" s="72"/>
      <c r="K87" s="73"/>
    </row>
    <row r="88" spans="1:53" s="54" customFormat="1" ht="14.25" thickBot="1" thickTop="1">
      <c r="A88"/>
      <c r="B88" s="16" t="s">
        <v>16</v>
      </c>
      <c r="C88" s="3"/>
      <c r="D88" s="27">
        <v>2</v>
      </c>
      <c r="E88"/>
      <c r="F88" s="16" t="s">
        <v>57</v>
      </c>
      <c r="G88" s="3"/>
      <c r="H88" s="85">
        <f>D82</f>
        <v>23</v>
      </c>
      <c r="I88" s="70"/>
      <c r="J88" s="70"/>
      <c r="K88" s="71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</row>
    <row r="89" spans="2:53" s="54" customFormat="1" ht="3.75" customHeight="1" thickBot="1" thickTop="1">
      <c r="B89" s="53"/>
      <c r="C89" s="3"/>
      <c r="D89" s="53"/>
      <c r="F89" s="53"/>
      <c r="G89" s="3"/>
      <c r="H89" s="82"/>
      <c r="I89" s="72"/>
      <c r="J89" s="72"/>
      <c r="K89" s="7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</row>
    <row r="90" spans="1:53" s="54" customFormat="1" ht="14.25" thickBot="1" thickTop="1">
      <c r="A90"/>
      <c r="B90" s="16" t="s">
        <v>114</v>
      </c>
      <c r="C90" s="3"/>
      <c r="D90" s="94">
        <f>D82*COS(RADIANS(D88))</f>
        <v>22.985989021439202</v>
      </c>
      <c r="E90"/>
      <c r="F90" s="16" t="s">
        <v>20</v>
      </c>
      <c r="G90" s="3"/>
      <c r="H90" s="89">
        <f>K80-K78</f>
        <v>0.802688424157509</v>
      </c>
      <c r="I90" s="111"/>
      <c r="J90" s="111"/>
      <c r="K90" s="112"/>
      <c r="L90" s="103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</row>
    <row r="91" spans="2:8" s="54" customFormat="1" ht="3.75" customHeight="1" thickTop="1">
      <c r="B91" s="53"/>
      <c r="C91" s="3"/>
      <c r="D91" s="96"/>
      <c r="F91" s="53"/>
      <c r="G91" s="3"/>
      <c r="H91" s="55"/>
    </row>
    <row r="92" spans="1:53" s="54" customFormat="1" ht="13.5" thickBot="1">
      <c r="A92"/>
      <c r="B92" s="16" t="s">
        <v>8</v>
      </c>
      <c r="C92" s="3"/>
      <c r="D92" s="78">
        <f>D76+(D90*SIN(RADIANS(D86)))</f>
        <v>122.92128653155069</v>
      </c>
      <c r="E92"/>
      <c r="F92" s="16" t="s">
        <v>42</v>
      </c>
      <c r="G92" s="3"/>
      <c r="H92" s="51" t="s">
        <v>59</v>
      </c>
      <c r="I92" s="52" t="s">
        <v>60</v>
      </c>
      <c r="J92" s="52" t="s">
        <v>61</v>
      </c>
      <c r="K92" s="52" t="s">
        <v>62</v>
      </c>
      <c r="L92" s="52" t="s">
        <v>63</v>
      </c>
      <c r="M92" s="52" t="s">
        <v>64</v>
      </c>
      <c r="N92" s="52" t="s">
        <v>65</v>
      </c>
      <c r="O92" s="52" t="s">
        <v>66</v>
      </c>
      <c r="P92" s="52" t="s">
        <v>67</v>
      </c>
      <c r="Q92" s="52" t="s">
        <v>68</v>
      </c>
      <c r="R92" s="52" t="s">
        <v>69</v>
      </c>
      <c r="S92" s="52" t="s">
        <v>70</v>
      </c>
      <c r="T92" s="52" t="s">
        <v>71</v>
      </c>
      <c r="U92" s="52" t="s">
        <v>72</v>
      </c>
      <c r="V92" s="52" t="s">
        <v>73</v>
      </c>
      <c r="W92" s="52" t="s">
        <v>74</v>
      </c>
      <c r="X92" s="52" t="s">
        <v>75</v>
      </c>
      <c r="Y92" s="52" t="s">
        <v>76</v>
      </c>
      <c r="Z92" s="52" t="s">
        <v>77</v>
      </c>
      <c r="AA92" s="52" t="s">
        <v>78</v>
      </c>
      <c r="AB92" s="52" t="s">
        <v>79</v>
      </c>
      <c r="AC92" s="52" t="s">
        <v>80</v>
      </c>
      <c r="AD92" s="52" t="s">
        <v>81</v>
      </c>
      <c r="AE92" s="52" t="s">
        <v>82</v>
      </c>
      <c r="AF92" s="52" t="s">
        <v>83</v>
      </c>
      <c r="AG92" s="52" t="s">
        <v>84</v>
      </c>
      <c r="AH92" s="52" t="s">
        <v>85</v>
      </c>
      <c r="AI92" s="52" t="s">
        <v>86</v>
      </c>
      <c r="AJ92" s="52" t="s">
        <v>87</v>
      </c>
      <c r="AK92" s="52" t="s">
        <v>88</v>
      </c>
      <c r="AL92" s="52" t="s">
        <v>89</v>
      </c>
      <c r="AM92" s="52" t="s">
        <v>90</v>
      </c>
      <c r="AN92" s="52" t="s">
        <v>91</v>
      </c>
      <c r="AO92" s="52" t="s">
        <v>92</v>
      </c>
      <c r="AP92" s="52" t="s">
        <v>93</v>
      </c>
      <c r="AQ92" s="52" t="s">
        <v>94</v>
      </c>
      <c r="AR92" s="52" t="s">
        <v>95</v>
      </c>
      <c r="AS92" s="52" t="s">
        <v>96</v>
      </c>
      <c r="AT92" s="52" t="s">
        <v>97</v>
      </c>
      <c r="AU92" s="52" t="s">
        <v>98</v>
      </c>
      <c r="AV92" s="52" t="s">
        <v>99</v>
      </c>
      <c r="AW92" s="52" t="s">
        <v>100</v>
      </c>
      <c r="AX92" s="52" t="s">
        <v>101</v>
      </c>
      <c r="AY92" s="52" t="s">
        <v>102</v>
      </c>
      <c r="AZ92" s="52" t="s">
        <v>103</v>
      </c>
      <c r="BA92" s="52" t="s">
        <v>104</v>
      </c>
    </row>
    <row r="93" spans="2:53" s="54" customFormat="1" ht="3.75" customHeight="1" thickTop="1">
      <c r="B93" s="53"/>
      <c r="C93" s="3"/>
      <c r="D93" s="55"/>
      <c r="F93" s="53"/>
      <c r="G93" s="3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</row>
    <row r="94" spans="1:53" s="54" customFormat="1" ht="13.5" thickBot="1">
      <c r="A94"/>
      <c r="B94" s="16" t="s">
        <v>9</v>
      </c>
      <c r="C94" s="3"/>
      <c r="D94" s="78">
        <f>D78+(D90*COS(RADIANS(D86)))</f>
        <v>98.27653980832855</v>
      </c>
      <c r="E94"/>
      <c r="F94" s="16" t="s">
        <v>109</v>
      </c>
      <c r="G94" s="3"/>
      <c r="H94" s="113">
        <v>0.5</v>
      </c>
      <c r="I94" s="114">
        <v>1</v>
      </c>
      <c r="J94" s="114">
        <v>1.5</v>
      </c>
      <c r="K94" s="114">
        <v>2</v>
      </c>
      <c r="L94" s="114">
        <v>2.5</v>
      </c>
      <c r="M94" s="114">
        <v>3</v>
      </c>
      <c r="N94" s="114">
        <v>3.5</v>
      </c>
      <c r="O94" s="114">
        <v>4</v>
      </c>
      <c r="P94" s="114">
        <v>4.5</v>
      </c>
      <c r="Q94" s="114">
        <v>5</v>
      </c>
      <c r="R94" s="114">
        <v>5.5</v>
      </c>
      <c r="S94" s="114">
        <v>6</v>
      </c>
      <c r="T94" s="114">
        <v>6.5</v>
      </c>
      <c r="U94" s="114">
        <v>7</v>
      </c>
      <c r="V94" s="114">
        <v>7.5</v>
      </c>
      <c r="W94" s="114">
        <v>8</v>
      </c>
      <c r="X94" s="114">
        <v>8.5</v>
      </c>
      <c r="Y94" s="114">
        <v>9</v>
      </c>
      <c r="Z94" s="114">
        <v>9.5</v>
      </c>
      <c r="AA94" s="114">
        <v>10</v>
      </c>
      <c r="AB94" s="114">
        <v>10.5</v>
      </c>
      <c r="AC94" s="114">
        <v>11</v>
      </c>
      <c r="AD94" s="114">
        <v>11.5</v>
      </c>
      <c r="AE94" s="114">
        <v>12</v>
      </c>
      <c r="AF94" s="114">
        <v>12.5</v>
      </c>
      <c r="AG94" s="114">
        <v>13</v>
      </c>
      <c r="AH94" s="114">
        <v>13.5</v>
      </c>
      <c r="AI94" s="114">
        <v>14</v>
      </c>
      <c r="AJ94" s="114">
        <v>14.5</v>
      </c>
      <c r="AK94" s="114">
        <v>15</v>
      </c>
      <c r="AL94" s="114">
        <v>15.5</v>
      </c>
      <c r="AM94" s="114">
        <v>16</v>
      </c>
      <c r="AN94" s="114">
        <v>16.5</v>
      </c>
      <c r="AO94" s="114">
        <v>17</v>
      </c>
      <c r="AP94" s="114">
        <v>17.5</v>
      </c>
      <c r="AQ94" s="114">
        <v>18</v>
      </c>
      <c r="AR94" s="114">
        <v>18.5</v>
      </c>
      <c r="AS94" s="114">
        <v>19</v>
      </c>
      <c r="AT94" s="114">
        <v>19.5</v>
      </c>
      <c r="AU94" s="114">
        <v>20</v>
      </c>
      <c r="AV94" s="114">
        <v>20.5</v>
      </c>
      <c r="AW94" s="114">
        <v>21</v>
      </c>
      <c r="AX94" s="114">
        <v>21.5</v>
      </c>
      <c r="AY94" s="114">
        <v>22</v>
      </c>
      <c r="AZ94" s="114">
        <v>22.5</v>
      </c>
      <c r="BA94" s="122">
        <v>23</v>
      </c>
    </row>
    <row r="95" spans="2:53" s="54" customFormat="1" ht="3.75" customHeight="1" thickBot="1" thickTop="1">
      <c r="B95" s="92"/>
      <c r="C95" s="3"/>
      <c r="D95" s="55"/>
      <c r="F95" s="53"/>
      <c r="G95" s="3"/>
      <c r="H95" s="98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3"/>
    </row>
    <row r="96" spans="1:53" s="54" customFormat="1" ht="14.25" thickBot="1" thickTop="1">
      <c r="A96"/>
      <c r="B96" s="16" t="s">
        <v>10</v>
      </c>
      <c r="C96" s="3"/>
      <c r="D96" s="78">
        <f>D80+(D82*SIN(RADIANS(D88)))</f>
        <v>243.8026884241575</v>
      </c>
      <c r="E96"/>
      <c r="F96" s="16" t="s">
        <v>108</v>
      </c>
      <c r="G96" s="3"/>
      <c r="H96" s="115">
        <f>H94*COS(RADIANS($H82))</f>
        <v>0.4996954135095479</v>
      </c>
      <c r="I96" s="116">
        <f aca="true" t="shared" si="5" ref="I96:BA96">I94*COS(RADIANS($H82))</f>
        <v>0.9993908270190958</v>
      </c>
      <c r="J96" s="116">
        <f t="shared" si="5"/>
        <v>1.4990862405286436</v>
      </c>
      <c r="K96" s="116">
        <f t="shared" si="5"/>
        <v>1.9987816540381915</v>
      </c>
      <c r="L96" s="116">
        <f t="shared" si="5"/>
        <v>2.4984770675477392</v>
      </c>
      <c r="M96" s="116">
        <f t="shared" si="5"/>
        <v>2.998172481057287</v>
      </c>
      <c r="N96" s="116">
        <f t="shared" si="5"/>
        <v>3.497867894566835</v>
      </c>
      <c r="O96" s="116">
        <f t="shared" si="5"/>
        <v>3.997563308076383</v>
      </c>
      <c r="P96" s="116">
        <f t="shared" si="5"/>
        <v>4.497258721585931</v>
      </c>
      <c r="Q96" s="116">
        <f t="shared" si="5"/>
        <v>4.9969541350954785</v>
      </c>
      <c r="R96" s="116">
        <f t="shared" si="5"/>
        <v>5.496649548605027</v>
      </c>
      <c r="S96" s="116">
        <f t="shared" si="5"/>
        <v>5.996344962114574</v>
      </c>
      <c r="T96" s="116">
        <f t="shared" si="5"/>
        <v>6.496040375624123</v>
      </c>
      <c r="U96" s="116">
        <f t="shared" si="5"/>
        <v>6.99573578913367</v>
      </c>
      <c r="V96" s="116">
        <f t="shared" si="5"/>
        <v>7.495431202643219</v>
      </c>
      <c r="W96" s="116">
        <f t="shared" si="5"/>
        <v>7.995126616152766</v>
      </c>
      <c r="X96" s="116">
        <f t="shared" si="5"/>
        <v>8.494822029662314</v>
      </c>
      <c r="Y96" s="116">
        <f t="shared" si="5"/>
        <v>8.994517443171862</v>
      </c>
      <c r="Z96" s="116">
        <f t="shared" si="5"/>
        <v>9.49421285668141</v>
      </c>
      <c r="AA96" s="116">
        <f t="shared" si="5"/>
        <v>9.993908270190957</v>
      </c>
      <c r="AB96" s="116">
        <f t="shared" si="5"/>
        <v>10.493603683700506</v>
      </c>
      <c r="AC96" s="116">
        <f t="shared" si="5"/>
        <v>10.993299097210054</v>
      </c>
      <c r="AD96" s="116">
        <f t="shared" si="5"/>
        <v>11.492994510719601</v>
      </c>
      <c r="AE96" s="116">
        <f t="shared" si="5"/>
        <v>11.992689924229149</v>
      </c>
      <c r="AF96" s="116">
        <f t="shared" si="5"/>
        <v>12.492385337738696</v>
      </c>
      <c r="AG96" s="116">
        <f t="shared" si="5"/>
        <v>12.992080751248245</v>
      </c>
      <c r="AH96" s="116">
        <f t="shared" si="5"/>
        <v>13.491776164757793</v>
      </c>
      <c r="AI96" s="116">
        <f t="shared" si="5"/>
        <v>13.99147157826734</v>
      </c>
      <c r="AJ96" s="116">
        <f t="shared" si="5"/>
        <v>14.491166991776888</v>
      </c>
      <c r="AK96" s="116">
        <f t="shared" si="5"/>
        <v>14.990862405286437</v>
      </c>
      <c r="AL96" s="116">
        <f t="shared" si="5"/>
        <v>15.490557818795985</v>
      </c>
      <c r="AM96" s="116">
        <f t="shared" si="5"/>
        <v>15.990253232305532</v>
      </c>
      <c r="AN96" s="116">
        <f t="shared" si="5"/>
        <v>16.48994864581508</v>
      </c>
      <c r="AO96" s="116">
        <f t="shared" si="5"/>
        <v>16.98964405932463</v>
      </c>
      <c r="AP96" s="116">
        <f t="shared" si="5"/>
        <v>17.489339472834175</v>
      </c>
      <c r="AQ96" s="116">
        <f t="shared" si="5"/>
        <v>17.989034886343724</v>
      </c>
      <c r="AR96" s="116">
        <f t="shared" si="5"/>
        <v>18.488730299853273</v>
      </c>
      <c r="AS96" s="116">
        <f t="shared" si="5"/>
        <v>18.98842571336282</v>
      </c>
      <c r="AT96" s="116">
        <f t="shared" si="5"/>
        <v>19.488121126872368</v>
      </c>
      <c r="AU96" s="116">
        <f t="shared" si="5"/>
        <v>19.987816540381914</v>
      </c>
      <c r="AV96" s="116">
        <f t="shared" si="5"/>
        <v>20.487511953891463</v>
      </c>
      <c r="AW96" s="116">
        <f t="shared" si="5"/>
        <v>20.987207367401012</v>
      </c>
      <c r="AX96" s="116">
        <f t="shared" si="5"/>
        <v>21.486902780910558</v>
      </c>
      <c r="AY96" s="116">
        <f t="shared" si="5"/>
        <v>21.986598194420107</v>
      </c>
      <c r="AZ96" s="116">
        <f t="shared" si="5"/>
        <v>22.486293607929653</v>
      </c>
      <c r="BA96" s="123">
        <f t="shared" si="5"/>
        <v>22.985989021439202</v>
      </c>
    </row>
    <row r="97" spans="2:53" s="54" customFormat="1" ht="3.75" customHeight="1" thickBot="1" thickTop="1">
      <c r="B97" s="53"/>
      <c r="C97" s="3"/>
      <c r="D97" s="55"/>
      <c r="F97" s="53"/>
      <c r="G97" s="3"/>
      <c r="H97" s="117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24"/>
    </row>
    <row r="98" spans="6:53" s="54" customFormat="1" ht="14.25" thickBot="1" thickTop="1">
      <c r="F98" s="16" t="s">
        <v>110</v>
      </c>
      <c r="G98" s="3"/>
      <c r="H98" s="119">
        <v>0.25</v>
      </c>
      <c r="I98" s="120">
        <v>0.3</v>
      </c>
      <c r="J98" s="120">
        <v>0.33</v>
      </c>
      <c r="K98" s="120">
        <v>0.35</v>
      </c>
      <c r="L98" s="120">
        <v>0.46</v>
      </c>
      <c r="M98" s="120">
        <v>0.44</v>
      </c>
      <c r="N98" s="120">
        <v>0.4</v>
      </c>
      <c r="O98" s="120">
        <v>0.35</v>
      </c>
      <c r="P98" s="120">
        <v>0.33</v>
      </c>
      <c r="Q98" s="120">
        <v>0.56</v>
      </c>
      <c r="R98" s="120">
        <v>0.5</v>
      </c>
      <c r="S98" s="120">
        <v>0.48</v>
      </c>
      <c r="T98" s="120">
        <v>0.4</v>
      </c>
      <c r="U98" s="120">
        <v>0.35</v>
      </c>
      <c r="V98" s="120">
        <v>0.3</v>
      </c>
      <c r="W98" s="120">
        <v>0.26</v>
      </c>
      <c r="X98" s="120">
        <v>0.3</v>
      </c>
      <c r="Y98" s="120">
        <v>0.12</v>
      </c>
      <c r="Z98" s="120">
        <v>0.23</v>
      </c>
      <c r="AA98" s="120">
        <v>0.34</v>
      </c>
      <c r="AB98" s="120">
        <v>0.3</v>
      </c>
      <c r="AC98" s="120">
        <v>0.25</v>
      </c>
      <c r="AD98" s="120">
        <v>0.22</v>
      </c>
      <c r="AE98" s="120">
        <v>0.2</v>
      </c>
      <c r="AF98" s="120">
        <v>0.18</v>
      </c>
      <c r="AG98" s="120">
        <v>0.15</v>
      </c>
      <c r="AH98" s="120">
        <v>0.1</v>
      </c>
      <c r="AI98" s="120">
        <v>0.23</v>
      </c>
      <c r="AJ98" s="120">
        <v>0.17</v>
      </c>
      <c r="AK98" s="120">
        <v>0.24</v>
      </c>
      <c r="AL98" s="120">
        <v>0.23</v>
      </c>
      <c r="AM98" s="120">
        <v>0.22</v>
      </c>
      <c r="AN98" s="120">
        <v>0.18</v>
      </c>
      <c r="AO98" s="120">
        <v>0.23</v>
      </c>
      <c r="AP98" s="120">
        <v>0.3</v>
      </c>
      <c r="AQ98" s="120">
        <v>0.25</v>
      </c>
      <c r="AR98" s="120">
        <v>0.23</v>
      </c>
      <c r="AS98" s="120">
        <v>0.2</v>
      </c>
      <c r="AT98" s="120">
        <v>0.18</v>
      </c>
      <c r="AU98" s="120">
        <v>0.17</v>
      </c>
      <c r="AV98" s="120">
        <v>0.15</v>
      </c>
      <c r="AW98" s="120">
        <v>0.14</v>
      </c>
      <c r="AX98" s="120">
        <v>0.13</v>
      </c>
      <c r="AY98" s="120">
        <v>0.1</v>
      </c>
      <c r="AZ98" s="120">
        <v>0.3</v>
      </c>
      <c r="BA98" s="125">
        <v>0.3</v>
      </c>
    </row>
    <row r="99" spans="6:53" s="54" customFormat="1" ht="3.75" customHeight="1" thickBot="1" thickTop="1">
      <c r="F99" s="53"/>
      <c r="G99" s="3"/>
      <c r="H99" s="82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4"/>
    </row>
    <row r="100" spans="2:53" s="54" customFormat="1" ht="11.25" customHeight="1" thickBot="1" thickTop="1">
      <c r="B100" s="130" t="s">
        <v>117</v>
      </c>
      <c r="F100" s="16" t="s">
        <v>112</v>
      </c>
      <c r="G100" s="3"/>
      <c r="H100" s="121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1"/>
    </row>
    <row r="101" spans="2:53" s="54" customFormat="1" ht="3.75" customHeight="1" thickBot="1" thickTop="1">
      <c r="B101" s="131"/>
      <c r="F101" s="53"/>
      <c r="G101" s="3"/>
      <c r="H101" s="98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3"/>
    </row>
    <row r="102" spans="2:53" s="54" customFormat="1" ht="14.25" thickBot="1" thickTop="1">
      <c r="B102" s="126"/>
      <c r="F102" s="16" t="s">
        <v>111</v>
      </c>
      <c r="G102" s="3"/>
      <c r="H102" s="121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1"/>
    </row>
    <row r="103" spans="2:53" s="54" customFormat="1" ht="3.75" customHeight="1" thickBot="1" thickTop="1">
      <c r="B103" s="130" t="s">
        <v>118</v>
      </c>
      <c r="F103" s="53"/>
      <c r="G103" s="3"/>
      <c r="H103" s="98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3"/>
    </row>
    <row r="104" spans="2:53" s="54" customFormat="1" ht="14.25" thickBot="1" thickTop="1">
      <c r="B104" s="131"/>
      <c r="F104" s="16" t="s">
        <v>105</v>
      </c>
      <c r="G104" s="3"/>
      <c r="H104" s="85">
        <f aca="true" t="shared" si="6" ref="H104:BA104">$I78+(H96*SIN(RADIANS($H86)))</f>
        <v>100.4982888376424</v>
      </c>
      <c r="I104" s="86">
        <f t="shared" si="6"/>
        <v>100.99657767528481</v>
      </c>
      <c r="J104" s="86">
        <f t="shared" si="6"/>
        <v>101.49486651292722</v>
      </c>
      <c r="K104" s="86">
        <f t="shared" si="6"/>
        <v>101.99315535056962</v>
      </c>
      <c r="L104" s="86">
        <f t="shared" si="6"/>
        <v>102.49144418821203</v>
      </c>
      <c r="M104" s="86">
        <f t="shared" si="6"/>
        <v>102.98973302585443</v>
      </c>
      <c r="N104" s="86">
        <f t="shared" si="6"/>
        <v>103.48802186349684</v>
      </c>
      <c r="O104" s="86">
        <f t="shared" si="6"/>
        <v>103.98631070113925</v>
      </c>
      <c r="P104" s="86">
        <f t="shared" si="6"/>
        <v>104.48459953878165</v>
      </c>
      <c r="Q104" s="86">
        <f t="shared" si="6"/>
        <v>104.98288837642406</v>
      </c>
      <c r="R104" s="86">
        <f t="shared" si="6"/>
        <v>105.48117721406648</v>
      </c>
      <c r="S104" s="86">
        <f t="shared" si="6"/>
        <v>105.97946605170888</v>
      </c>
      <c r="T104" s="86">
        <f t="shared" si="6"/>
        <v>106.47775488935129</v>
      </c>
      <c r="U104" s="86">
        <f t="shared" si="6"/>
        <v>106.9760437269937</v>
      </c>
      <c r="V104" s="86">
        <f t="shared" si="6"/>
        <v>107.4743325646361</v>
      </c>
      <c r="W104" s="86">
        <f t="shared" si="6"/>
        <v>107.9726214022785</v>
      </c>
      <c r="X104" s="86">
        <f t="shared" si="6"/>
        <v>108.47091023992091</v>
      </c>
      <c r="Y104" s="86">
        <f t="shared" si="6"/>
        <v>108.96919907756332</v>
      </c>
      <c r="Z104" s="86">
        <f t="shared" si="6"/>
        <v>109.46748791520572</v>
      </c>
      <c r="AA104" s="86">
        <f t="shared" si="6"/>
        <v>109.96577675284813</v>
      </c>
      <c r="AB104" s="86">
        <f t="shared" si="6"/>
        <v>110.46406559049053</v>
      </c>
      <c r="AC104" s="86">
        <f t="shared" si="6"/>
        <v>110.96235442813294</v>
      </c>
      <c r="AD104" s="86">
        <f t="shared" si="6"/>
        <v>111.46064326577535</v>
      </c>
      <c r="AE104" s="86">
        <f t="shared" si="6"/>
        <v>111.95893210341775</v>
      </c>
      <c r="AF104" s="86">
        <f t="shared" si="6"/>
        <v>112.45722094106016</v>
      </c>
      <c r="AG104" s="86">
        <f t="shared" si="6"/>
        <v>112.95550977870256</v>
      </c>
      <c r="AH104" s="86">
        <f t="shared" si="6"/>
        <v>113.45379861634497</v>
      </c>
      <c r="AI104" s="86">
        <f t="shared" si="6"/>
        <v>113.95208745398737</v>
      </c>
      <c r="AJ104" s="86">
        <f t="shared" si="6"/>
        <v>114.45037629162978</v>
      </c>
      <c r="AK104" s="86">
        <f t="shared" si="6"/>
        <v>114.9486651292722</v>
      </c>
      <c r="AL104" s="86">
        <f t="shared" si="6"/>
        <v>115.4469539669146</v>
      </c>
      <c r="AM104" s="86">
        <f t="shared" si="6"/>
        <v>115.94524280455701</v>
      </c>
      <c r="AN104" s="86">
        <f t="shared" si="6"/>
        <v>116.44353164219942</v>
      </c>
      <c r="AO104" s="86">
        <f t="shared" si="6"/>
        <v>116.94182047984182</v>
      </c>
      <c r="AP104" s="86">
        <f t="shared" si="6"/>
        <v>117.44010931748423</v>
      </c>
      <c r="AQ104" s="86">
        <f t="shared" si="6"/>
        <v>117.93839815512663</v>
      </c>
      <c r="AR104" s="86">
        <f t="shared" si="6"/>
        <v>118.43668699276904</v>
      </c>
      <c r="AS104" s="86">
        <f t="shared" si="6"/>
        <v>118.93497583041145</v>
      </c>
      <c r="AT104" s="86">
        <f t="shared" si="6"/>
        <v>119.43326466805385</v>
      </c>
      <c r="AU104" s="86">
        <f t="shared" si="6"/>
        <v>119.93155350569626</v>
      </c>
      <c r="AV104" s="86">
        <f t="shared" si="6"/>
        <v>120.42984234333866</v>
      </c>
      <c r="AW104" s="86">
        <f t="shared" si="6"/>
        <v>120.92813118098107</v>
      </c>
      <c r="AX104" s="86">
        <f t="shared" si="6"/>
        <v>121.42642001862347</v>
      </c>
      <c r="AY104" s="86">
        <f t="shared" si="6"/>
        <v>121.92470885626588</v>
      </c>
      <c r="AZ104" s="86">
        <f t="shared" si="6"/>
        <v>122.42299769390829</v>
      </c>
      <c r="BA104" s="87">
        <f t="shared" si="6"/>
        <v>122.92128653155069</v>
      </c>
    </row>
    <row r="105" spans="6:53" s="54" customFormat="1" ht="3.75" customHeight="1" thickBot="1" thickTop="1">
      <c r="F105" s="53"/>
      <c r="G105" s="3"/>
      <c r="H105" s="82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4"/>
    </row>
    <row r="106" spans="6:53" s="54" customFormat="1" ht="14.25" thickBot="1" thickTop="1">
      <c r="F106" s="16" t="s">
        <v>106</v>
      </c>
      <c r="G106" s="3"/>
      <c r="H106" s="85">
        <f aca="true" t="shared" si="7" ref="H106:BA106">$J78+(H96*COS(RADIANS($H86)))</f>
        <v>99.9625334740941</v>
      </c>
      <c r="I106" s="86">
        <f t="shared" si="7"/>
        <v>99.9250669481882</v>
      </c>
      <c r="J106" s="86">
        <f t="shared" si="7"/>
        <v>99.88760042228229</v>
      </c>
      <c r="K106" s="86">
        <f t="shared" si="7"/>
        <v>99.85013389637639</v>
      </c>
      <c r="L106" s="86">
        <f t="shared" si="7"/>
        <v>99.81266737047049</v>
      </c>
      <c r="M106" s="86">
        <f t="shared" si="7"/>
        <v>99.7752008445646</v>
      </c>
      <c r="N106" s="86">
        <f t="shared" si="7"/>
        <v>99.7377343186587</v>
      </c>
      <c r="O106" s="86">
        <f t="shared" si="7"/>
        <v>99.7002677927528</v>
      </c>
      <c r="P106" s="86">
        <f t="shared" si="7"/>
        <v>99.66280126684688</v>
      </c>
      <c r="Q106" s="86">
        <f t="shared" si="7"/>
        <v>99.62533474094099</v>
      </c>
      <c r="R106" s="86">
        <f t="shared" si="7"/>
        <v>99.58786821503509</v>
      </c>
      <c r="S106" s="86">
        <f t="shared" si="7"/>
        <v>99.55040168912919</v>
      </c>
      <c r="T106" s="86">
        <f t="shared" si="7"/>
        <v>99.51293516322329</v>
      </c>
      <c r="U106" s="86">
        <f t="shared" si="7"/>
        <v>99.47546863731738</v>
      </c>
      <c r="V106" s="86">
        <f t="shared" si="7"/>
        <v>99.43800211141148</v>
      </c>
      <c r="W106" s="86">
        <f t="shared" si="7"/>
        <v>99.40053558550558</v>
      </c>
      <c r="X106" s="86">
        <f t="shared" si="7"/>
        <v>99.36306905959968</v>
      </c>
      <c r="Y106" s="86">
        <f t="shared" si="7"/>
        <v>99.32560253369378</v>
      </c>
      <c r="Z106" s="86">
        <f t="shared" si="7"/>
        <v>99.28813600778788</v>
      </c>
      <c r="AA106" s="86">
        <f t="shared" si="7"/>
        <v>99.25066948188197</v>
      </c>
      <c r="AB106" s="86">
        <f t="shared" si="7"/>
        <v>99.21320295597607</v>
      </c>
      <c r="AC106" s="86">
        <f t="shared" si="7"/>
        <v>99.17573643007017</v>
      </c>
      <c r="AD106" s="86">
        <f t="shared" si="7"/>
        <v>99.13826990416428</v>
      </c>
      <c r="AE106" s="86">
        <f t="shared" si="7"/>
        <v>99.10080337825838</v>
      </c>
      <c r="AF106" s="86">
        <f t="shared" si="7"/>
        <v>99.06333685235246</v>
      </c>
      <c r="AG106" s="86">
        <f t="shared" si="7"/>
        <v>99.02587032644657</v>
      </c>
      <c r="AH106" s="86">
        <f t="shared" si="7"/>
        <v>98.98840380054067</v>
      </c>
      <c r="AI106" s="86">
        <f t="shared" si="7"/>
        <v>98.95093727463477</v>
      </c>
      <c r="AJ106" s="86">
        <f t="shared" si="7"/>
        <v>98.91347074872887</v>
      </c>
      <c r="AK106" s="86">
        <f t="shared" si="7"/>
        <v>98.87600422282296</v>
      </c>
      <c r="AL106" s="86">
        <f t="shared" si="7"/>
        <v>98.83853769691706</v>
      </c>
      <c r="AM106" s="86">
        <f t="shared" si="7"/>
        <v>98.80107117101116</v>
      </c>
      <c r="AN106" s="86">
        <f t="shared" si="7"/>
        <v>98.76360464510526</v>
      </c>
      <c r="AO106" s="86">
        <f t="shared" si="7"/>
        <v>98.72613811919936</v>
      </c>
      <c r="AP106" s="86">
        <f t="shared" si="7"/>
        <v>98.68867159329346</v>
      </c>
      <c r="AQ106" s="86">
        <f t="shared" si="7"/>
        <v>98.65120506738755</v>
      </c>
      <c r="AR106" s="86">
        <f t="shared" si="7"/>
        <v>98.61373854148165</v>
      </c>
      <c r="AS106" s="86">
        <f t="shared" si="7"/>
        <v>98.57627201557575</v>
      </c>
      <c r="AT106" s="86">
        <f t="shared" si="7"/>
        <v>98.53880548966985</v>
      </c>
      <c r="AU106" s="86">
        <f t="shared" si="7"/>
        <v>98.50133896376396</v>
      </c>
      <c r="AV106" s="86">
        <f t="shared" si="7"/>
        <v>98.46387243785804</v>
      </c>
      <c r="AW106" s="86">
        <f t="shared" si="7"/>
        <v>98.42640591195214</v>
      </c>
      <c r="AX106" s="86">
        <f t="shared" si="7"/>
        <v>98.38893938604625</v>
      </c>
      <c r="AY106" s="86">
        <f t="shared" si="7"/>
        <v>98.35147286014035</v>
      </c>
      <c r="AZ106" s="86">
        <f t="shared" si="7"/>
        <v>98.31400633423445</v>
      </c>
      <c r="BA106" s="87">
        <f t="shared" si="7"/>
        <v>98.27653980832855</v>
      </c>
    </row>
    <row r="107" spans="6:53" s="54" customFormat="1" ht="3.75" customHeight="1" thickBot="1" thickTop="1">
      <c r="F107" s="53"/>
      <c r="G107" s="3"/>
      <c r="H107" s="82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4"/>
    </row>
    <row r="108" spans="2:53" s="54" customFormat="1" ht="70.5" thickBot="1" thickTop="1">
      <c r="B108" s="129" t="s">
        <v>119</v>
      </c>
      <c r="F108" s="16" t="s">
        <v>46</v>
      </c>
      <c r="G108" s="3"/>
      <c r="H108" s="85">
        <f aca="true" t="shared" si="8" ref="H108:BA108">$K78+(H96*SIN(RADIANS($H82)))</f>
        <v>243.01743911843604</v>
      </c>
      <c r="I108" s="86">
        <f t="shared" si="8"/>
        <v>243.03487823687206</v>
      </c>
      <c r="J108" s="86">
        <f t="shared" si="8"/>
        <v>243.0523173553081</v>
      </c>
      <c r="K108" s="86">
        <f t="shared" si="8"/>
        <v>243.06975647374412</v>
      </c>
      <c r="L108" s="86">
        <f t="shared" si="8"/>
        <v>243.08719559218017</v>
      </c>
      <c r="M108" s="86">
        <f t="shared" si="8"/>
        <v>243.10463471061618</v>
      </c>
      <c r="N108" s="86">
        <f t="shared" si="8"/>
        <v>243.12207382905223</v>
      </c>
      <c r="O108" s="86">
        <f t="shared" si="8"/>
        <v>243.13951294748824</v>
      </c>
      <c r="P108" s="86">
        <f t="shared" si="8"/>
        <v>243.1569520659243</v>
      </c>
      <c r="Q108" s="86">
        <f t="shared" si="8"/>
        <v>243.1743911843603</v>
      </c>
      <c r="R108" s="86">
        <f t="shared" si="8"/>
        <v>243.19183030279635</v>
      </c>
      <c r="S108" s="86">
        <f t="shared" si="8"/>
        <v>243.20926942123236</v>
      </c>
      <c r="T108" s="86">
        <f t="shared" si="8"/>
        <v>243.2267085396684</v>
      </c>
      <c r="U108" s="86">
        <f t="shared" si="8"/>
        <v>243.24414765810445</v>
      </c>
      <c r="V108" s="86">
        <f t="shared" si="8"/>
        <v>243.26158677654047</v>
      </c>
      <c r="W108" s="86">
        <f t="shared" si="8"/>
        <v>243.2790258949765</v>
      </c>
      <c r="X108" s="86">
        <f t="shared" si="8"/>
        <v>243.29646501341253</v>
      </c>
      <c r="Y108" s="86">
        <f t="shared" si="8"/>
        <v>243.31390413184857</v>
      </c>
      <c r="Z108" s="86">
        <f t="shared" si="8"/>
        <v>243.3313432502846</v>
      </c>
      <c r="AA108" s="86">
        <f t="shared" si="8"/>
        <v>243.34878236872063</v>
      </c>
      <c r="AB108" s="86">
        <f t="shared" si="8"/>
        <v>243.36622148715665</v>
      </c>
      <c r="AC108" s="86">
        <f t="shared" si="8"/>
        <v>243.3836606055927</v>
      </c>
      <c r="AD108" s="86">
        <f t="shared" si="8"/>
        <v>243.4010997240287</v>
      </c>
      <c r="AE108" s="86">
        <f t="shared" si="8"/>
        <v>243.41853884246476</v>
      </c>
      <c r="AF108" s="86">
        <f t="shared" si="8"/>
        <v>243.43597796090077</v>
      </c>
      <c r="AG108" s="86">
        <f t="shared" si="8"/>
        <v>243.45341707933682</v>
      </c>
      <c r="AH108" s="86">
        <f t="shared" si="8"/>
        <v>243.47085619777283</v>
      </c>
      <c r="AI108" s="86">
        <f t="shared" si="8"/>
        <v>243.48829531620888</v>
      </c>
      <c r="AJ108" s="86">
        <f t="shared" si="8"/>
        <v>243.50573443464492</v>
      </c>
      <c r="AK108" s="86">
        <f t="shared" si="8"/>
        <v>243.52317355308094</v>
      </c>
      <c r="AL108" s="86">
        <f t="shared" si="8"/>
        <v>243.54061267151698</v>
      </c>
      <c r="AM108" s="86">
        <f t="shared" si="8"/>
        <v>243.558051789953</v>
      </c>
      <c r="AN108" s="86">
        <f t="shared" si="8"/>
        <v>243.57549090838904</v>
      </c>
      <c r="AO108" s="86">
        <f t="shared" si="8"/>
        <v>243.59293002682506</v>
      </c>
      <c r="AP108" s="86">
        <f t="shared" si="8"/>
        <v>243.6103691452611</v>
      </c>
      <c r="AQ108" s="86">
        <f t="shared" si="8"/>
        <v>243.62780826369712</v>
      </c>
      <c r="AR108" s="86">
        <f t="shared" si="8"/>
        <v>243.64524738213316</v>
      </c>
      <c r="AS108" s="86">
        <f t="shared" si="8"/>
        <v>243.66268650056918</v>
      </c>
      <c r="AT108" s="86">
        <f t="shared" si="8"/>
        <v>243.68012561900522</v>
      </c>
      <c r="AU108" s="86">
        <f t="shared" si="8"/>
        <v>243.69756473744124</v>
      </c>
      <c r="AV108" s="86">
        <f t="shared" si="8"/>
        <v>243.71500385587728</v>
      </c>
      <c r="AW108" s="86">
        <f t="shared" si="8"/>
        <v>243.73244297431333</v>
      </c>
      <c r="AX108" s="86">
        <f t="shared" si="8"/>
        <v>243.74988209274935</v>
      </c>
      <c r="AY108" s="86">
        <f t="shared" si="8"/>
        <v>243.7673212111854</v>
      </c>
      <c r="AZ108" s="86">
        <f t="shared" si="8"/>
        <v>243.7847603296214</v>
      </c>
      <c r="BA108" s="87">
        <f t="shared" si="8"/>
        <v>243.80219944805745</v>
      </c>
    </row>
    <row r="109" spans="2:53" s="54" customFormat="1" ht="3.75" customHeight="1" thickBot="1" thickTop="1">
      <c r="B109" s="130" t="s">
        <v>120</v>
      </c>
      <c r="F109" s="53"/>
      <c r="G109" s="3"/>
      <c r="H109" s="82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4"/>
    </row>
    <row r="110" spans="2:53" s="54" customFormat="1" ht="14.25" thickBot="1" thickTop="1">
      <c r="B110" s="131"/>
      <c r="F110" s="16" t="s">
        <v>43</v>
      </c>
      <c r="G110" s="3"/>
      <c r="H110" s="85">
        <f>H104</f>
        <v>100.4982888376424</v>
      </c>
      <c r="I110" s="86">
        <f aca="true" t="shared" si="9" ref="I110:BA110">I104</f>
        <v>100.99657767528481</v>
      </c>
      <c r="J110" s="86">
        <f t="shared" si="9"/>
        <v>101.49486651292722</v>
      </c>
      <c r="K110" s="86">
        <f t="shared" si="9"/>
        <v>101.99315535056962</v>
      </c>
      <c r="L110" s="86">
        <f t="shared" si="9"/>
        <v>102.49144418821203</v>
      </c>
      <c r="M110" s="86">
        <f t="shared" si="9"/>
        <v>102.98973302585443</v>
      </c>
      <c r="N110" s="86">
        <f t="shared" si="9"/>
        <v>103.48802186349684</v>
      </c>
      <c r="O110" s="86">
        <f t="shared" si="9"/>
        <v>103.98631070113925</v>
      </c>
      <c r="P110" s="86">
        <f t="shared" si="9"/>
        <v>104.48459953878165</v>
      </c>
      <c r="Q110" s="86">
        <f t="shared" si="9"/>
        <v>104.98288837642406</v>
      </c>
      <c r="R110" s="86">
        <f t="shared" si="9"/>
        <v>105.48117721406648</v>
      </c>
      <c r="S110" s="86">
        <f t="shared" si="9"/>
        <v>105.97946605170888</v>
      </c>
      <c r="T110" s="86">
        <f t="shared" si="9"/>
        <v>106.47775488935129</v>
      </c>
      <c r="U110" s="86">
        <f t="shared" si="9"/>
        <v>106.9760437269937</v>
      </c>
      <c r="V110" s="86">
        <f t="shared" si="9"/>
        <v>107.4743325646361</v>
      </c>
      <c r="W110" s="86">
        <f t="shared" si="9"/>
        <v>107.9726214022785</v>
      </c>
      <c r="X110" s="86">
        <f t="shared" si="9"/>
        <v>108.47091023992091</v>
      </c>
      <c r="Y110" s="86">
        <f t="shared" si="9"/>
        <v>108.96919907756332</v>
      </c>
      <c r="Z110" s="86">
        <f t="shared" si="9"/>
        <v>109.46748791520572</v>
      </c>
      <c r="AA110" s="86">
        <f t="shared" si="9"/>
        <v>109.96577675284813</v>
      </c>
      <c r="AB110" s="86">
        <f t="shared" si="9"/>
        <v>110.46406559049053</v>
      </c>
      <c r="AC110" s="86">
        <f t="shared" si="9"/>
        <v>110.96235442813294</v>
      </c>
      <c r="AD110" s="86">
        <f t="shared" si="9"/>
        <v>111.46064326577535</v>
      </c>
      <c r="AE110" s="86">
        <f t="shared" si="9"/>
        <v>111.95893210341775</v>
      </c>
      <c r="AF110" s="86">
        <f t="shared" si="9"/>
        <v>112.45722094106016</v>
      </c>
      <c r="AG110" s="86">
        <f t="shared" si="9"/>
        <v>112.95550977870256</v>
      </c>
      <c r="AH110" s="86">
        <f t="shared" si="9"/>
        <v>113.45379861634497</v>
      </c>
      <c r="AI110" s="86">
        <f t="shared" si="9"/>
        <v>113.95208745398737</v>
      </c>
      <c r="AJ110" s="86">
        <f t="shared" si="9"/>
        <v>114.45037629162978</v>
      </c>
      <c r="AK110" s="86">
        <f t="shared" si="9"/>
        <v>114.9486651292722</v>
      </c>
      <c r="AL110" s="86">
        <f t="shared" si="9"/>
        <v>115.4469539669146</v>
      </c>
      <c r="AM110" s="86">
        <f t="shared" si="9"/>
        <v>115.94524280455701</v>
      </c>
      <c r="AN110" s="86">
        <f t="shared" si="9"/>
        <v>116.44353164219942</v>
      </c>
      <c r="AO110" s="86">
        <f t="shared" si="9"/>
        <v>116.94182047984182</v>
      </c>
      <c r="AP110" s="86">
        <f t="shared" si="9"/>
        <v>117.44010931748423</v>
      </c>
      <c r="AQ110" s="86">
        <f t="shared" si="9"/>
        <v>117.93839815512663</v>
      </c>
      <c r="AR110" s="86">
        <f t="shared" si="9"/>
        <v>118.43668699276904</v>
      </c>
      <c r="AS110" s="86">
        <f t="shared" si="9"/>
        <v>118.93497583041145</v>
      </c>
      <c r="AT110" s="86">
        <f t="shared" si="9"/>
        <v>119.43326466805385</v>
      </c>
      <c r="AU110" s="86">
        <f t="shared" si="9"/>
        <v>119.93155350569626</v>
      </c>
      <c r="AV110" s="86">
        <f t="shared" si="9"/>
        <v>120.42984234333866</v>
      </c>
      <c r="AW110" s="86">
        <f t="shared" si="9"/>
        <v>120.92813118098107</v>
      </c>
      <c r="AX110" s="86">
        <f t="shared" si="9"/>
        <v>121.42642001862347</v>
      </c>
      <c r="AY110" s="86">
        <f t="shared" si="9"/>
        <v>121.92470885626588</v>
      </c>
      <c r="AZ110" s="86">
        <f t="shared" si="9"/>
        <v>122.42299769390829</v>
      </c>
      <c r="BA110" s="87">
        <f t="shared" si="9"/>
        <v>122.92128653155069</v>
      </c>
    </row>
    <row r="111" spans="2:53" s="54" customFormat="1" ht="3.75" customHeight="1" thickBot="1" thickTop="1">
      <c r="B111" s="127"/>
      <c r="F111" s="53"/>
      <c r="G111" s="3"/>
      <c r="H111" s="82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4"/>
    </row>
    <row r="112" spans="2:53" s="54" customFormat="1" ht="14.25" thickBot="1" thickTop="1">
      <c r="B112" s="128"/>
      <c r="F112" s="16" t="s">
        <v>44</v>
      </c>
      <c r="G112" s="3"/>
      <c r="H112" s="85">
        <f>H106</f>
        <v>99.9625334740941</v>
      </c>
      <c r="I112" s="86">
        <f aca="true" t="shared" si="10" ref="I112:BA112">I106</f>
        <v>99.9250669481882</v>
      </c>
      <c r="J112" s="86">
        <f t="shared" si="10"/>
        <v>99.88760042228229</v>
      </c>
      <c r="K112" s="86">
        <f t="shared" si="10"/>
        <v>99.85013389637639</v>
      </c>
      <c r="L112" s="86">
        <f t="shared" si="10"/>
        <v>99.81266737047049</v>
      </c>
      <c r="M112" s="86">
        <f t="shared" si="10"/>
        <v>99.7752008445646</v>
      </c>
      <c r="N112" s="86">
        <f t="shared" si="10"/>
        <v>99.7377343186587</v>
      </c>
      <c r="O112" s="86">
        <f t="shared" si="10"/>
        <v>99.7002677927528</v>
      </c>
      <c r="P112" s="86">
        <f t="shared" si="10"/>
        <v>99.66280126684688</v>
      </c>
      <c r="Q112" s="86">
        <f t="shared" si="10"/>
        <v>99.62533474094099</v>
      </c>
      <c r="R112" s="86">
        <f t="shared" si="10"/>
        <v>99.58786821503509</v>
      </c>
      <c r="S112" s="86">
        <f t="shared" si="10"/>
        <v>99.55040168912919</v>
      </c>
      <c r="T112" s="86">
        <f t="shared" si="10"/>
        <v>99.51293516322329</v>
      </c>
      <c r="U112" s="86">
        <f t="shared" si="10"/>
        <v>99.47546863731738</v>
      </c>
      <c r="V112" s="86">
        <f t="shared" si="10"/>
        <v>99.43800211141148</v>
      </c>
      <c r="W112" s="86">
        <f t="shared" si="10"/>
        <v>99.40053558550558</v>
      </c>
      <c r="X112" s="86">
        <f t="shared" si="10"/>
        <v>99.36306905959968</v>
      </c>
      <c r="Y112" s="86">
        <f t="shared" si="10"/>
        <v>99.32560253369378</v>
      </c>
      <c r="Z112" s="86">
        <f t="shared" si="10"/>
        <v>99.28813600778788</v>
      </c>
      <c r="AA112" s="86">
        <f t="shared" si="10"/>
        <v>99.25066948188197</v>
      </c>
      <c r="AB112" s="86">
        <f t="shared" si="10"/>
        <v>99.21320295597607</v>
      </c>
      <c r="AC112" s="86">
        <f t="shared" si="10"/>
        <v>99.17573643007017</v>
      </c>
      <c r="AD112" s="86">
        <f t="shared" si="10"/>
        <v>99.13826990416428</v>
      </c>
      <c r="AE112" s="86">
        <f t="shared" si="10"/>
        <v>99.10080337825838</v>
      </c>
      <c r="AF112" s="86">
        <f t="shared" si="10"/>
        <v>99.06333685235246</v>
      </c>
      <c r="AG112" s="86">
        <f t="shared" si="10"/>
        <v>99.02587032644657</v>
      </c>
      <c r="AH112" s="86">
        <f t="shared" si="10"/>
        <v>98.98840380054067</v>
      </c>
      <c r="AI112" s="86">
        <f t="shared" si="10"/>
        <v>98.95093727463477</v>
      </c>
      <c r="AJ112" s="86">
        <f t="shared" si="10"/>
        <v>98.91347074872887</v>
      </c>
      <c r="AK112" s="86">
        <f t="shared" si="10"/>
        <v>98.87600422282296</v>
      </c>
      <c r="AL112" s="86">
        <f t="shared" si="10"/>
        <v>98.83853769691706</v>
      </c>
      <c r="AM112" s="86">
        <f t="shared" si="10"/>
        <v>98.80107117101116</v>
      </c>
      <c r="AN112" s="86">
        <f t="shared" si="10"/>
        <v>98.76360464510526</v>
      </c>
      <c r="AO112" s="86">
        <f t="shared" si="10"/>
        <v>98.72613811919936</v>
      </c>
      <c r="AP112" s="86">
        <f t="shared" si="10"/>
        <v>98.68867159329346</v>
      </c>
      <c r="AQ112" s="86">
        <f t="shared" si="10"/>
        <v>98.65120506738755</v>
      </c>
      <c r="AR112" s="86">
        <f t="shared" si="10"/>
        <v>98.61373854148165</v>
      </c>
      <c r="AS112" s="86">
        <f t="shared" si="10"/>
        <v>98.57627201557575</v>
      </c>
      <c r="AT112" s="86">
        <f t="shared" si="10"/>
        <v>98.53880548966985</v>
      </c>
      <c r="AU112" s="86">
        <f t="shared" si="10"/>
        <v>98.50133896376396</v>
      </c>
      <c r="AV112" s="86">
        <f t="shared" si="10"/>
        <v>98.46387243785804</v>
      </c>
      <c r="AW112" s="86">
        <f t="shared" si="10"/>
        <v>98.42640591195214</v>
      </c>
      <c r="AX112" s="86">
        <f t="shared" si="10"/>
        <v>98.38893938604625</v>
      </c>
      <c r="AY112" s="86">
        <f t="shared" si="10"/>
        <v>98.35147286014035</v>
      </c>
      <c r="AZ112" s="86">
        <f t="shared" si="10"/>
        <v>98.31400633423445</v>
      </c>
      <c r="BA112" s="87">
        <f t="shared" si="10"/>
        <v>98.27653980832855</v>
      </c>
    </row>
    <row r="113" spans="2:53" s="54" customFormat="1" ht="3.75" customHeight="1" thickBot="1" thickTop="1">
      <c r="B113" s="128"/>
      <c r="F113" s="53"/>
      <c r="G113" s="3"/>
      <c r="H113" s="82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4"/>
    </row>
    <row r="114" spans="2:53" s="54" customFormat="1" ht="14.25" thickBot="1" thickTop="1">
      <c r="B114" s="128"/>
      <c r="F114" s="16" t="s">
        <v>45</v>
      </c>
      <c r="G114" s="3"/>
      <c r="H114" s="89">
        <f aca="true" t="shared" si="11" ref="H114:BA114">H108-H98</f>
        <v>242.76743911843604</v>
      </c>
      <c r="I114" s="90">
        <f t="shared" si="11"/>
        <v>242.73487823687205</v>
      </c>
      <c r="J114" s="90">
        <f t="shared" si="11"/>
        <v>242.7223173553081</v>
      </c>
      <c r="K114" s="90">
        <f t="shared" si="11"/>
        <v>242.71975647374413</v>
      </c>
      <c r="L114" s="90">
        <f t="shared" si="11"/>
        <v>242.62719559218016</v>
      </c>
      <c r="M114" s="90">
        <f t="shared" si="11"/>
        <v>242.66463471061618</v>
      </c>
      <c r="N114" s="90">
        <f t="shared" si="11"/>
        <v>242.72207382905222</v>
      </c>
      <c r="O114" s="90">
        <f t="shared" si="11"/>
        <v>242.78951294748825</v>
      </c>
      <c r="P114" s="90">
        <f t="shared" si="11"/>
        <v>242.82695206592427</v>
      </c>
      <c r="Q114" s="90">
        <f t="shared" si="11"/>
        <v>242.6143911843603</v>
      </c>
      <c r="R114" s="90">
        <f t="shared" si="11"/>
        <v>242.69183030279635</v>
      </c>
      <c r="S114" s="90">
        <f t="shared" si="11"/>
        <v>242.72926942123237</v>
      </c>
      <c r="T114" s="90">
        <f t="shared" si="11"/>
        <v>242.8267085396684</v>
      </c>
      <c r="U114" s="90">
        <f t="shared" si="11"/>
        <v>242.89414765810446</v>
      </c>
      <c r="V114" s="90">
        <f t="shared" si="11"/>
        <v>242.96158677654046</v>
      </c>
      <c r="W114" s="90">
        <f t="shared" si="11"/>
        <v>243.01902589497652</v>
      </c>
      <c r="X114" s="90">
        <f t="shared" si="11"/>
        <v>242.99646501341252</v>
      </c>
      <c r="Y114" s="90">
        <f t="shared" si="11"/>
        <v>243.19390413184857</v>
      </c>
      <c r="Z114" s="90">
        <f t="shared" si="11"/>
        <v>243.1013432502846</v>
      </c>
      <c r="AA114" s="90">
        <f t="shared" si="11"/>
        <v>243.00878236872063</v>
      </c>
      <c r="AB114" s="90">
        <f t="shared" si="11"/>
        <v>243.06622148715664</v>
      </c>
      <c r="AC114" s="90">
        <f t="shared" si="11"/>
        <v>243.1336606055927</v>
      </c>
      <c r="AD114" s="90">
        <f t="shared" si="11"/>
        <v>243.1810997240287</v>
      </c>
      <c r="AE114" s="90">
        <f t="shared" si="11"/>
        <v>243.21853884246477</v>
      </c>
      <c r="AF114" s="90">
        <f t="shared" si="11"/>
        <v>243.25597796090076</v>
      </c>
      <c r="AG114" s="90">
        <f t="shared" si="11"/>
        <v>243.3034170793368</v>
      </c>
      <c r="AH114" s="90">
        <f t="shared" si="11"/>
        <v>243.37085619777284</v>
      </c>
      <c r="AI114" s="90">
        <f t="shared" si="11"/>
        <v>243.2582953162089</v>
      </c>
      <c r="AJ114" s="90">
        <f t="shared" si="11"/>
        <v>243.33573443464493</v>
      </c>
      <c r="AK114" s="90">
        <f t="shared" si="11"/>
        <v>243.28317355308093</v>
      </c>
      <c r="AL114" s="90">
        <f t="shared" si="11"/>
        <v>243.310612671517</v>
      </c>
      <c r="AM114" s="90">
        <f t="shared" si="11"/>
        <v>243.338051789953</v>
      </c>
      <c r="AN114" s="90">
        <f t="shared" si="11"/>
        <v>243.39549090838904</v>
      </c>
      <c r="AO114" s="90">
        <f t="shared" si="11"/>
        <v>243.36293002682507</v>
      </c>
      <c r="AP114" s="90">
        <f t="shared" si="11"/>
        <v>243.3103691452611</v>
      </c>
      <c r="AQ114" s="90">
        <f t="shared" si="11"/>
        <v>243.37780826369712</v>
      </c>
      <c r="AR114" s="90">
        <f t="shared" si="11"/>
        <v>243.41524738213317</v>
      </c>
      <c r="AS114" s="90">
        <f t="shared" si="11"/>
        <v>243.4626865005692</v>
      </c>
      <c r="AT114" s="90">
        <f t="shared" si="11"/>
        <v>243.50012561900522</v>
      </c>
      <c r="AU114" s="90">
        <f t="shared" si="11"/>
        <v>243.52756473744125</v>
      </c>
      <c r="AV114" s="90">
        <f t="shared" si="11"/>
        <v>243.56500385587728</v>
      </c>
      <c r="AW114" s="90">
        <f t="shared" si="11"/>
        <v>243.59244297431334</v>
      </c>
      <c r="AX114" s="90">
        <f t="shared" si="11"/>
        <v>243.61988209274935</v>
      </c>
      <c r="AY114" s="90">
        <f t="shared" si="11"/>
        <v>243.6673212111854</v>
      </c>
      <c r="AZ114" s="90">
        <f t="shared" si="11"/>
        <v>243.4847603296214</v>
      </c>
      <c r="BA114" s="91">
        <f t="shared" si="11"/>
        <v>243.50219944805744</v>
      </c>
    </row>
    <row r="115" s="54" customFormat="1" ht="13.5" thickTop="1">
      <c r="B115" s="127"/>
    </row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  <row r="227" s="54" customFormat="1" ht="12.75"/>
    <row r="228" s="54" customFormat="1" ht="12.75"/>
    <row r="229" s="54" customFormat="1" ht="12.75"/>
    <row r="230" s="54" customFormat="1" ht="12.75"/>
    <row r="231" s="54" customFormat="1" ht="12.75"/>
    <row r="232" s="54" customFormat="1" ht="12.75"/>
    <row r="233" s="54" customFormat="1" ht="12.75"/>
    <row r="234" s="54" customFormat="1" ht="12.75"/>
    <row r="235" s="54" customFormat="1" ht="12.75"/>
    <row r="236" s="54" customFormat="1" ht="12.75"/>
    <row r="237" s="54" customFormat="1" ht="12.75"/>
    <row r="238" s="54" customFormat="1" ht="12.75"/>
    <row r="239" s="54" customFormat="1" ht="12.75"/>
    <row r="240" s="54" customFormat="1" ht="12.75"/>
    <row r="241" s="54" customFormat="1" ht="12.75"/>
    <row r="242" s="54" customFormat="1" ht="12.75"/>
    <row r="243" s="54" customFormat="1" ht="12.75"/>
    <row r="244" s="54" customFormat="1" ht="12.75"/>
    <row r="245" s="54" customFormat="1" ht="12.75"/>
    <row r="246" s="54" customFormat="1" ht="12.75"/>
    <row r="247" s="54" customFormat="1" ht="12.75"/>
    <row r="248" s="54" customFormat="1" ht="12.75"/>
    <row r="249" s="54" customFormat="1" ht="12.75"/>
    <row r="250" s="54" customFormat="1" ht="12.75"/>
    <row r="251" s="54" customFormat="1" ht="12.75"/>
    <row r="252" s="54" customFormat="1" ht="12.75"/>
    <row r="253" s="54" customFormat="1" ht="12.75"/>
    <row r="254" s="54" customFormat="1" ht="12.75"/>
    <row r="255" s="54" customFormat="1" ht="12.75"/>
    <row r="256" s="54" customFormat="1" ht="12.75"/>
    <row r="257" s="54" customFormat="1" ht="12.75"/>
    <row r="258" s="54" customFormat="1" ht="12.75"/>
    <row r="259" s="54" customFormat="1" ht="12.75"/>
    <row r="260" s="54" customFormat="1" ht="12.75"/>
    <row r="261" s="54" customFormat="1" ht="12.75"/>
    <row r="262" s="54" customFormat="1" ht="12.75"/>
    <row r="263" s="54" customFormat="1" ht="12.75"/>
    <row r="264" s="54" customFormat="1" ht="12.75"/>
    <row r="265" s="54" customFormat="1" ht="12.75"/>
    <row r="266" s="54" customFormat="1" ht="12.75"/>
    <row r="267" s="54" customFormat="1" ht="12.75"/>
    <row r="268" s="54" customFormat="1" ht="12.75"/>
    <row r="269" s="54" customFormat="1" ht="12.75"/>
    <row r="270" s="54" customFormat="1" ht="12.75"/>
    <row r="271" s="54" customFormat="1" ht="12.75"/>
    <row r="272" s="54" customFormat="1" ht="12.75"/>
    <row r="273" s="54" customFormat="1" ht="12.75"/>
    <row r="274" s="54" customFormat="1" ht="12.75"/>
    <row r="275" s="54" customFormat="1" ht="12.75"/>
    <row r="276" s="54" customFormat="1" ht="12.75"/>
    <row r="277" s="54" customFormat="1" ht="12.75"/>
    <row r="278" s="54" customFormat="1" ht="12.75"/>
    <row r="279" s="54" customFormat="1" ht="12.75"/>
    <row r="280" s="54" customFormat="1" ht="12.75"/>
    <row r="281" s="54" customFormat="1" ht="12.75"/>
    <row r="282" s="54" customFormat="1" ht="12.75"/>
    <row r="283" s="54" customFormat="1" ht="12.75"/>
    <row r="284" s="54" customFormat="1" ht="12.75"/>
    <row r="285" s="54" customFormat="1" ht="12.75"/>
    <row r="286" s="54" customFormat="1" ht="12.75"/>
    <row r="287" s="54" customFormat="1" ht="12.75"/>
    <row r="288" s="54" customFormat="1" ht="12.75"/>
    <row r="289" s="54" customFormat="1" ht="12.75"/>
    <row r="290" s="54" customFormat="1" ht="12.75"/>
    <row r="291" s="54" customFormat="1" ht="12.75"/>
    <row r="292" s="54" customFormat="1" ht="12.75"/>
    <row r="293" s="54" customFormat="1" ht="12.75"/>
    <row r="294" s="54" customFormat="1" ht="12.75"/>
    <row r="295" s="54" customFormat="1" ht="12.75"/>
    <row r="296" s="54" customFormat="1" ht="12.75"/>
    <row r="297" s="54" customFormat="1" ht="12.75"/>
    <row r="298" s="54" customFormat="1" ht="12.75"/>
    <row r="299" s="54" customFormat="1" ht="12.75"/>
    <row r="300" s="54" customFormat="1" ht="12.75"/>
    <row r="301" s="54" customFormat="1" ht="12.75"/>
    <row r="302" s="54" customFormat="1" ht="12.75"/>
    <row r="303" s="54" customFormat="1" ht="12.75"/>
    <row r="304" s="54" customFormat="1" ht="12.75"/>
    <row r="305" s="54" customFormat="1" ht="12.75"/>
    <row r="306" s="54" customFormat="1" ht="12.75"/>
    <row r="307" s="54" customFormat="1" ht="12.75"/>
    <row r="308" s="54" customFormat="1" ht="12.75"/>
    <row r="309" s="54" customFormat="1" ht="12.75"/>
    <row r="310" s="54" customFormat="1" ht="12.75"/>
    <row r="311" s="54" customFormat="1" ht="12.75"/>
    <row r="312" s="54" customFormat="1" ht="12.75"/>
    <row r="313" s="54" customFormat="1" ht="12.75"/>
    <row r="314" s="54" customFormat="1" ht="12.75"/>
    <row r="315" s="54" customFormat="1" ht="12.75"/>
    <row r="316" s="54" customFormat="1" ht="12.75"/>
    <row r="317" s="54" customFormat="1" ht="12.75"/>
    <row r="318" s="54" customFormat="1" ht="12.75"/>
    <row r="319" s="54" customFormat="1" ht="12.75"/>
    <row r="320" s="54" customFormat="1" ht="12.75"/>
    <row r="321" s="54" customFormat="1" ht="12.75"/>
    <row r="322" s="54" customFormat="1" ht="12.75"/>
    <row r="323" s="54" customFormat="1" ht="12.75"/>
    <row r="324" s="54" customFormat="1" ht="12.75"/>
    <row r="325" s="54" customFormat="1" ht="12.75"/>
    <row r="326" s="54" customFormat="1" ht="12.75"/>
    <row r="327" s="54" customFormat="1" ht="12.75"/>
    <row r="328" s="54" customFormat="1" ht="12.75"/>
    <row r="329" s="54" customFormat="1" ht="12.75"/>
    <row r="330" s="54" customFormat="1" ht="12.75"/>
    <row r="331" s="54" customFormat="1" ht="12.75"/>
    <row r="332" s="54" customFormat="1" ht="12.75"/>
    <row r="333" s="54" customFormat="1" ht="12.75"/>
    <row r="334" s="54" customFormat="1" ht="12.75"/>
    <row r="335" s="54" customFormat="1" ht="12.75"/>
    <row r="336" s="54" customFormat="1" ht="12.75"/>
    <row r="337" s="54" customFormat="1" ht="12.75"/>
    <row r="338" s="54" customFormat="1" ht="12.75"/>
    <row r="339" s="54" customFormat="1" ht="12.75"/>
    <row r="340" s="54" customFormat="1" ht="12.75"/>
    <row r="341" s="54" customFormat="1" ht="12.75"/>
    <row r="342" s="54" customFormat="1" ht="12.75"/>
    <row r="343" s="54" customFormat="1" ht="12.75"/>
    <row r="344" s="54" customFormat="1" ht="12.75"/>
    <row r="345" s="54" customFormat="1" ht="12.75"/>
    <row r="346" s="54" customFormat="1" ht="12.75"/>
    <row r="347" s="54" customFormat="1" ht="12.75"/>
    <row r="348" s="54" customFormat="1" ht="12.75"/>
    <row r="349" s="54" customFormat="1" ht="12.75"/>
    <row r="350" s="54" customFormat="1" ht="12.75"/>
    <row r="351" s="54" customFormat="1" ht="12.75"/>
    <row r="352" s="54" customFormat="1" ht="12.75"/>
    <row r="353" s="54" customFormat="1" ht="12.75"/>
    <row r="354" s="54" customFormat="1" ht="12.75"/>
    <row r="355" s="54" customFormat="1" ht="12.75"/>
    <row r="356" s="54" customFormat="1" ht="12.75"/>
    <row r="357" s="54" customFormat="1" ht="12.75"/>
    <row r="358" s="54" customFormat="1" ht="12.75"/>
    <row r="359" s="54" customFormat="1" ht="12.75"/>
    <row r="360" s="54" customFormat="1" ht="12.75"/>
    <row r="361" s="54" customFormat="1" ht="12.75"/>
    <row r="362" s="54" customFormat="1" ht="12.75"/>
    <row r="363" s="54" customFormat="1" ht="12.75"/>
    <row r="364" s="54" customFormat="1" ht="12.75"/>
    <row r="365" s="54" customFormat="1" ht="12.75"/>
    <row r="366" s="54" customFormat="1" ht="12.75"/>
    <row r="367" s="54" customFormat="1" ht="12.75"/>
    <row r="368" s="54" customFormat="1" ht="12.75"/>
    <row r="369" s="54" customFormat="1" ht="12.75"/>
    <row r="370" s="54" customFormat="1" ht="12.75"/>
    <row r="371" s="54" customFormat="1" ht="12.75"/>
    <row r="372" s="54" customFormat="1" ht="12.75"/>
    <row r="373" s="54" customFormat="1" ht="12.75"/>
    <row r="374" s="54" customFormat="1" ht="12.75"/>
    <row r="375" s="54" customFormat="1" ht="12.75"/>
    <row r="376" s="54" customFormat="1" ht="12.75"/>
    <row r="377" s="54" customFormat="1" ht="12.75"/>
    <row r="378" s="54" customFormat="1" ht="12.75"/>
    <row r="379" s="54" customFormat="1" ht="12.75"/>
    <row r="380" s="54" customFormat="1" ht="12.75"/>
    <row r="381" s="54" customFormat="1" ht="12.75"/>
    <row r="382" s="54" customFormat="1" ht="12.75"/>
    <row r="383" s="54" customFormat="1" ht="12.75"/>
    <row r="384" s="54" customFormat="1" ht="12.75"/>
    <row r="385" s="54" customFormat="1" ht="12.75"/>
    <row r="386" s="54" customFormat="1" ht="12.75"/>
    <row r="387" s="54" customFormat="1" ht="12.75"/>
    <row r="388" s="54" customFormat="1" ht="12.75"/>
    <row r="389" s="54" customFormat="1" ht="12.75"/>
    <row r="390" s="54" customFormat="1" ht="12.75"/>
    <row r="391" s="54" customFormat="1" ht="12.75"/>
    <row r="392" s="54" customFormat="1" ht="12.75"/>
    <row r="393" s="54" customFormat="1" ht="12.75"/>
    <row r="394" s="54" customFormat="1" ht="12.75"/>
    <row r="395" s="54" customFormat="1" ht="12.75"/>
    <row r="396" s="54" customFormat="1" ht="12.75"/>
    <row r="397" s="54" customFormat="1" ht="12.75"/>
    <row r="398" s="54" customFormat="1" ht="12.75"/>
    <row r="399" s="54" customFormat="1" ht="12.75"/>
    <row r="400" s="54" customFormat="1" ht="12.75"/>
    <row r="401" s="54" customFormat="1" ht="12.75"/>
    <row r="402" s="54" customFormat="1" ht="12.75"/>
    <row r="403" s="54" customFormat="1" ht="12.75"/>
    <row r="404" s="54" customFormat="1" ht="12.75"/>
    <row r="405" s="54" customFormat="1" ht="12.75"/>
    <row r="406" s="54" customFormat="1" ht="12.75"/>
    <row r="407" s="54" customFormat="1" ht="12.75"/>
    <row r="408" s="54" customFormat="1" ht="12.75"/>
    <row r="409" s="54" customFormat="1" ht="12.75"/>
    <row r="410" s="54" customFormat="1" ht="12.75"/>
    <row r="411" s="54" customFormat="1" ht="12.75"/>
    <row r="412" s="54" customFormat="1" ht="12.75"/>
    <row r="413" s="54" customFormat="1" ht="12.75"/>
    <row r="414" s="54" customFormat="1" ht="12.75"/>
    <row r="415" s="54" customFormat="1" ht="12.75"/>
    <row r="416" s="54" customFormat="1" ht="12.75"/>
    <row r="417" s="54" customFormat="1" ht="12.75"/>
    <row r="418" s="54" customFormat="1" ht="12.75"/>
    <row r="419" s="54" customFormat="1" ht="12.75"/>
    <row r="420" s="54" customFormat="1" ht="12.75"/>
    <row r="421" s="54" customFormat="1" ht="12.75"/>
    <row r="422" s="54" customFormat="1" ht="12.75"/>
    <row r="423" s="54" customFormat="1" ht="12.75"/>
    <row r="424" s="54" customFormat="1" ht="12.75"/>
    <row r="425" s="54" customFormat="1" ht="12.75"/>
    <row r="426" s="54" customFormat="1" ht="12.75"/>
    <row r="427" s="54" customFormat="1" ht="12.75"/>
    <row r="428" s="54" customFormat="1" ht="12.75"/>
    <row r="429" s="54" customFormat="1" ht="12.75"/>
    <row r="430" s="54" customFormat="1" ht="12.75"/>
    <row r="431" s="54" customFormat="1" ht="12.75"/>
    <row r="432" s="54" customFormat="1" ht="12.75"/>
    <row r="433" s="54" customFormat="1" ht="12.75"/>
    <row r="434" s="54" customFormat="1" ht="12.75"/>
    <row r="435" s="54" customFormat="1" ht="12.75"/>
    <row r="436" s="54" customFormat="1" ht="12.75"/>
    <row r="437" s="54" customFormat="1" ht="12.75"/>
    <row r="438" s="54" customFormat="1" ht="12.75"/>
    <row r="439" s="54" customFormat="1" ht="12.75"/>
    <row r="440" s="54" customFormat="1" ht="12.75"/>
    <row r="441" s="54" customFormat="1" ht="12.75"/>
    <row r="442" s="54" customFormat="1" ht="12.75"/>
    <row r="443" s="54" customFormat="1" ht="12.75"/>
    <row r="444" s="54" customFormat="1" ht="12.75"/>
    <row r="445" s="54" customFormat="1" ht="12.75"/>
    <row r="446" s="54" customFormat="1" ht="12.75"/>
    <row r="447" s="54" customFormat="1" ht="12.75"/>
    <row r="448" s="54" customFormat="1" ht="12.75"/>
    <row r="449" s="54" customFormat="1" ht="12.75"/>
    <row r="450" s="54" customFormat="1" ht="12.75"/>
    <row r="451" s="54" customFormat="1" ht="12.75"/>
    <row r="452" s="54" customFormat="1" ht="12.75"/>
    <row r="453" s="54" customFormat="1" ht="12.75"/>
    <row r="454" s="54" customFormat="1" ht="12.75"/>
    <row r="455" s="54" customFormat="1" ht="12.75"/>
    <row r="456" s="54" customFormat="1" ht="12.75"/>
    <row r="457" s="54" customFormat="1" ht="12.75"/>
    <row r="458" s="54" customFormat="1" ht="12.75"/>
    <row r="459" s="54" customFormat="1" ht="12.75"/>
    <row r="460" s="54" customFormat="1" ht="12.75"/>
    <row r="461" s="54" customFormat="1" ht="12.75"/>
    <row r="462" s="54" customFormat="1" ht="12.75"/>
    <row r="463" s="54" customFormat="1" ht="12.75"/>
    <row r="464" s="54" customFormat="1" ht="12.75"/>
    <row r="465" s="54" customFormat="1" ht="12.75"/>
    <row r="466" s="54" customFormat="1" ht="12.75"/>
    <row r="467" s="54" customFormat="1" ht="12.75"/>
    <row r="468" s="54" customFormat="1" ht="12.75"/>
    <row r="469" s="54" customFormat="1" ht="12.75"/>
    <row r="470" s="54" customFormat="1" ht="12.75"/>
    <row r="471" s="54" customFormat="1" ht="12.75"/>
    <row r="472" s="54" customFormat="1" ht="12.75"/>
    <row r="473" s="54" customFormat="1" ht="12.75"/>
    <row r="474" s="54" customFormat="1" ht="12.75"/>
    <row r="475" s="54" customFormat="1" ht="12.75"/>
    <row r="476" s="54" customFormat="1" ht="12.75"/>
    <row r="477" s="54" customFormat="1" ht="12.75"/>
    <row r="478" s="54" customFormat="1" ht="12.75"/>
    <row r="479" s="54" customFormat="1" ht="12.75"/>
    <row r="480" s="54" customFormat="1" ht="12.75"/>
    <row r="481" s="54" customFormat="1" ht="12.75"/>
    <row r="482" s="54" customFormat="1" ht="12.75"/>
    <row r="483" s="54" customFormat="1" ht="12.75"/>
    <row r="484" s="54" customFormat="1" ht="12.75"/>
    <row r="485" s="54" customFormat="1" ht="12.75"/>
    <row r="486" s="54" customFormat="1" ht="12.75"/>
    <row r="487" s="54" customFormat="1" ht="12.75"/>
    <row r="488" s="54" customFormat="1" ht="12.75"/>
    <row r="489" s="54" customFormat="1" ht="12.75"/>
    <row r="490" s="54" customFormat="1" ht="12.75"/>
    <row r="491" s="54" customFormat="1" ht="12.75"/>
    <row r="492" s="54" customFormat="1" ht="12.75"/>
    <row r="493" s="54" customFormat="1" ht="12.75"/>
    <row r="494" s="54" customFormat="1" ht="12.75"/>
    <row r="495" s="54" customFormat="1" ht="12.75"/>
    <row r="496" s="54" customFormat="1" ht="12.75"/>
    <row r="497" s="54" customFormat="1" ht="12.75"/>
    <row r="498" s="54" customFormat="1" ht="12.75"/>
    <row r="499" s="54" customFormat="1" ht="12.75"/>
    <row r="500" s="54" customFormat="1" ht="12.75"/>
    <row r="501" s="54" customFormat="1" ht="12.75"/>
    <row r="502" s="54" customFormat="1" ht="12.75"/>
    <row r="503" s="54" customFormat="1" ht="12.75"/>
    <row r="504" s="54" customFormat="1" ht="12.75"/>
    <row r="505" s="54" customFormat="1" ht="12.75"/>
    <row r="506" s="54" customFormat="1" ht="12.75"/>
    <row r="507" s="54" customFormat="1" ht="12.75"/>
    <row r="508" s="54" customFormat="1" ht="12.75"/>
    <row r="509" s="54" customFormat="1" ht="12.75"/>
    <row r="510" s="54" customFormat="1" ht="12.75"/>
    <row r="511" s="54" customFormat="1" ht="12.75"/>
    <row r="512" s="54" customFormat="1" ht="12.75"/>
    <row r="513" s="54" customFormat="1" ht="12.75"/>
    <row r="514" s="54" customFormat="1" ht="12.75"/>
    <row r="515" s="54" customFormat="1" ht="12.75"/>
    <row r="516" s="54" customFormat="1" ht="12.75"/>
    <row r="517" s="54" customFormat="1" ht="12.75"/>
    <row r="518" s="54" customFormat="1" ht="12.75"/>
    <row r="519" s="54" customFormat="1" ht="12.75"/>
    <row r="520" s="54" customFormat="1" ht="12.75"/>
    <row r="521" s="54" customFormat="1" ht="12.75"/>
    <row r="522" s="54" customFormat="1" ht="12.75"/>
    <row r="523" s="54" customFormat="1" ht="12.75"/>
    <row r="524" s="54" customFormat="1" ht="12.75"/>
    <row r="525" s="54" customFormat="1" ht="12.75"/>
    <row r="526" s="54" customFormat="1" ht="12.75"/>
    <row r="527" s="54" customFormat="1" ht="12.75"/>
    <row r="528" s="54" customFormat="1" ht="12.75"/>
    <row r="529" s="54" customFormat="1" ht="12.75"/>
    <row r="530" s="54" customFormat="1" ht="12.75"/>
    <row r="531" s="54" customFormat="1" ht="12.75"/>
    <row r="532" s="54" customFormat="1" ht="12.75"/>
    <row r="533" s="54" customFormat="1" ht="12.75"/>
    <row r="534" s="54" customFormat="1" ht="12.75"/>
    <row r="535" s="54" customFormat="1" ht="12.75"/>
    <row r="536" s="54" customFormat="1" ht="12.75"/>
    <row r="537" s="54" customFormat="1" ht="12.75"/>
    <row r="538" s="54" customFormat="1" ht="12.75"/>
    <row r="539" s="54" customFormat="1" ht="12.75"/>
    <row r="540" s="54" customFormat="1" ht="12.75"/>
    <row r="541" s="54" customFormat="1" ht="12.75"/>
    <row r="542" s="54" customFormat="1" ht="12.75"/>
    <row r="543" s="54" customFormat="1" ht="12.75"/>
    <row r="544" s="54" customFormat="1" ht="12.75"/>
    <row r="545" s="54" customFormat="1" ht="12.75"/>
    <row r="546" s="54" customFormat="1" ht="12.75"/>
    <row r="547" s="54" customFormat="1" ht="12.75"/>
    <row r="548" s="54" customFormat="1" ht="12.75"/>
    <row r="549" s="54" customFormat="1" ht="12.75"/>
    <row r="550" s="54" customFormat="1" ht="12.75"/>
    <row r="551" s="54" customFormat="1" ht="12.75"/>
    <row r="552" s="54" customFormat="1" ht="12.75"/>
    <row r="553" s="54" customFormat="1" ht="12.75"/>
    <row r="554" s="54" customFormat="1" ht="12.75"/>
    <row r="555" s="54" customFormat="1" ht="12.75"/>
    <row r="556" s="54" customFormat="1" ht="12.75"/>
    <row r="557" s="54" customFormat="1" ht="12.75"/>
    <row r="558" s="54" customFormat="1" ht="12.75"/>
    <row r="559" s="54" customFormat="1" ht="12.75"/>
    <row r="560" s="54" customFormat="1" ht="12.75"/>
    <row r="561" s="54" customFormat="1" ht="12.75"/>
    <row r="562" s="54" customFormat="1" ht="12.75"/>
    <row r="563" s="54" customFormat="1" ht="12.75"/>
    <row r="564" s="54" customFormat="1" ht="12.75"/>
    <row r="565" s="54" customFormat="1" ht="12.75"/>
    <row r="566" s="54" customFormat="1" ht="12.75"/>
    <row r="567" s="54" customFormat="1" ht="12.75"/>
    <row r="568" s="54" customFormat="1" ht="12.75"/>
    <row r="569" s="54" customFormat="1" ht="12.75"/>
    <row r="570" s="54" customFormat="1" ht="12.75"/>
    <row r="571" s="54" customFormat="1" ht="12.75"/>
    <row r="572" s="54" customFormat="1" ht="12.75"/>
    <row r="573" s="54" customFormat="1" ht="12.75"/>
    <row r="574" s="54" customFormat="1" ht="12.75"/>
    <row r="575" s="54" customFormat="1" ht="12.75"/>
    <row r="576" s="54" customFormat="1" ht="12.75"/>
    <row r="577" s="54" customFormat="1" ht="12.75"/>
    <row r="578" s="54" customFormat="1" ht="12.75"/>
    <row r="579" s="54" customFormat="1" ht="12.75"/>
    <row r="580" s="54" customFormat="1" ht="12.75"/>
    <row r="581" s="54" customFormat="1" ht="12.75"/>
    <row r="582" s="54" customFormat="1" ht="12.75"/>
    <row r="583" s="54" customFormat="1" ht="12.75"/>
    <row r="584" s="54" customFormat="1" ht="12.75"/>
    <row r="585" s="54" customFormat="1" ht="12.75"/>
    <row r="586" s="54" customFormat="1" ht="12.75"/>
    <row r="587" s="54" customFormat="1" ht="12.75"/>
    <row r="588" s="54" customFormat="1" ht="12.75"/>
    <row r="589" s="54" customFormat="1" ht="12.75"/>
    <row r="590" s="54" customFormat="1" ht="12.75"/>
    <row r="591" s="54" customFormat="1" ht="12.75"/>
    <row r="592" s="54" customFormat="1" ht="12.75"/>
    <row r="593" s="54" customFormat="1" ht="12.75"/>
    <row r="594" s="54" customFormat="1" ht="12.75"/>
    <row r="595" s="54" customFormat="1" ht="12.75"/>
    <row r="596" s="54" customFormat="1" ht="12.75"/>
    <row r="597" s="54" customFormat="1" ht="12.75"/>
    <row r="598" s="54" customFormat="1" ht="12.75"/>
    <row r="599" s="54" customFormat="1" ht="12.75"/>
    <row r="600" s="54" customFormat="1" ht="12.75"/>
    <row r="601" s="54" customFormat="1" ht="12.75"/>
    <row r="602" s="54" customFormat="1" ht="12.75"/>
    <row r="603" s="54" customFormat="1" ht="12.75"/>
    <row r="604" s="54" customFormat="1" ht="12.75"/>
    <row r="605" s="54" customFormat="1" ht="12.75"/>
    <row r="606" s="54" customFormat="1" ht="12.75"/>
    <row r="607" s="54" customFormat="1" ht="12.75"/>
    <row r="608" s="54" customFormat="1" ht="12.75"/>
    <row r="609" s="54" customFormat="1" ht="12.75"/>
    <row r="610" s="54" customFormat="1" ht="12.75"/>
    <row r="611" s="54" customFormat="1" ht="12.75"/>
    <row r="612" s="54" customFormat="1" ht="12.75"/>
    <row r="613" s="54" customFormat="1" ht="12.75"/>
    <row r="614" s="54" customFormat="1" ht="12.75"/>
    <row r="615" s="54" customFormat="1" ht="12.75"/>
    <row r="616" s="54" customFormat="1" ht="12.75"/>
    <row r="617" s="54" customFormat="1" ht="12.75"/>
    <row r="618" s="54" customFormat="1" ht="12.75"/>
    <row r="619" s="54" customFormat="1" ht="12.75"/>
    <row r="620" s="54" customFormat="1" ht="12.75"/>
    <row r="621" s="54" customFormat="1" ht="12.75"/>
    <row r="622" s="54" customFormat="1" ht="12.75"/>
    <row r="623" s="54" customFormat="1" ht="12.75"/>
    <row r="624" s="54" customFormat="1" ht="12.75"/>
    <row r="625" s="54" customFormat="1" ht="12.75"/>
    <row r="626" s="54" customFormat="1" ht="12.75"/>
    <row r="627" s="54" customFormat="1" ht="12.75"/>
    <row r="628" s="54" customFormat="1" ht="12.75"/>
    <row r="629" s="54" customFormat="1" ht="12.75"/>
    <row r="630" s="54" customFormat="1" ht="12.75"/>
    <row r="631" s="54" customFormat="1" ht="12.75"/>
    <row r="632" s="54" customFormat="1" ht="12.75"/>
    <row r="633" s="54" customFormat="1" ht="12.75"/>
    <row r="634" s="54" customFormat="1" ht="12.75"/>
    <row r="635" s="54" customFormat="1" ht="12.75"/>
    <row r="636" s="54" customFormat="1" ht="12.75"/>
    <row r="637" s="54" customFormat="1" ht="12.75"/>
    <row r="638" s="54" customFormat="1" ht="12.75"/>
    <row r="639" s="54" customFormat="1" ht="12.75"/>
    <row r="640" s="54" customFormat="1" ht="12.75"/>
    <row r="641" s="54" customFormat="1" ht="12.75"/>
    <row r="642" s="54" customFormat="1" ht="12.75"/>
    <row r="643" s="54" customFormat="1" ht="12.75"/>
    <row r="644" s="54" customFormat="1" ht="12.75"/>
    <row r="645" s="54" customFormat="1" ht="12.75"/>
    <row r="646" s="54" customFormat="1" ht="12.75"/>
    <row r="647" s="54" customFormat="1" ht="12.75"/>
    <row r="648" s="54" customFormat="1" ht="12.75"/>
    <row r="649" s="54" customFormat="1" ht="12.75"/>
    <row r="650" s="54" customFormat="1" ht="12.75"/>
    <row r="651" s="54" customFormat="1" ht="12.75"/>
    <row r="652" s="54" customFormat="1" ht="12.75"/>
    <row r="653" s="54" customFormat="1" ht="12.75"/>
    <row r="654" s="54" customFormat="1" ht="12.75"/>
    <row r="655" s="54" customFormat="1" ht="12.75"/>
    <row r="656" s="54" customFormat="1" ht="12.75"/>
    <row r="657" s="54" customFormat="1" ht="12.75"/>
    <row r="658" s="54" customFormat="1" ht="12.75"/>
    <row r="659" s="54" customFormat="1" ht="12.75"/>
    <row r="660" s="54" customFormat="1" ht="12.75"/>
    <row r="661" s="54" customFormat="1" ht="12.75"/>
    <row r="662" s="54" customFormat="1" ht="12.75"/>
    <row r="663" s="54" customFormat="1" ht="12.75"/>
    <row r="664" s="54" customFormat="1" ht="12.75"/>
    <row r="665" s="54" customFormat="1" ht="12.75"/>
    <row r="666" s="54" customFormat="1" ht="12.75"/>
    <row r="667" s="54" customFormat="1" ht="12.75"/>
    <row r="668" s="54" customFormat="1" ht="12.75"/>
    <row r="669" s="54" customFormat="1" ht="12.75"/>
    <row r="670" s="54" customFormat="1" ht="12.75"/>
    <row r="671" s="54" customFormat="1" ht="12.75"/>
    <row r="672" s="54" customFormat="1" ht="12.75"/>
    <row r="673" s="54" customFormat="1" ht="12.75"/>
    <row r="674" s="54" customFormat="1" ht="12.75"/>
    <row r="675" s="54" customFormat="1" ht="12.75"/>
    <row r="676" s="54" customFormat="1" ht="12.75"/>
    <row r="677" s="54" customFormat="1" ht="12.75"/>
    <row r="678" s="54" customFormat="1" ht="12.75"/>
    <row r="679" s="54" customFormat="1" ht="12.75"/>
    <row r="680" s="54" customFormat="1" ht="12.75"/>
    <row r="681" s="54" customFormat="1" ht="12.75"/>
    <row r="682" s="54" customFormat="1" ht="12.75"/>
    <row r="683" s="54" customFormat="1" ht="12.75"/>
    <row r="684" s="54" customFormat="1" ht="12.75"/>
    <row r="685" s="54" customFormat="1" ht="12.75"/>
    <row r="686" s="54" customFormat="1" ht="12.75"/>
    <row r="687" s="54" customFormat="1" ht="12.75"/>
    <row r="688" s="54" customFormat="1" ht="12.75"/>
    <row r="689" s="54" customFormat="1" ht="12.75"/>
    <row r="690" s="54" customFormat="1" ht="12.75"/>
    <row r="691" s="54" customFormat="1" ht="12.75"/>
    <row r="692" s="54" customFormat="1" ht="12.75"/>
    <row r="693" s="54" customFormat="1" ht="12.75"/>
    <row r="694" s="54" customFormat="1" ht="12.75"/>
    <row r="695" s="54" customFormat="1" ht="12.75"/>
    <row r="696" s="54" customFormat="1" ht="12.75"/>
    <row r="697" s="54" customFormat="1" ht="12.75"/>
    <row r="698" s="54" customFormat="1" ht="12.75"/>
    <row r="699" s="54" customFormat="1" ht="12.75"/>
    <row r="700" s="54" customFormat="1" ht="12.75"/>
    <row r="701" s="54" customFormat="1" ht="12.75"/>
    <row r="702" s="54" customFormat="1" ht="12.75"/>
    <row r="703" s="54" customFormat="1" ht="12.75"/>
    <row r="704" s="54" customFormat="1" ht="12.75"/>
    <row r="705" s="54" customFormat="1" ht="12.75"/>
    <row r="706" s="54" customFormat="1" ht="12.75"/>
    <row r="707" s="54" customFormat="1" ht="12.75"/>
    <row r="708" s="54" customFormat="1" ht="12.75"/>
    <row r="709" s="54" customFormat="1" ht="12.75"/>
    <row r="710" s="54" customFormat="1" ht="12.75"/>
    <row r="711" s="54" customFormat="1" ht="12.75"/>
    <row r="712" s="54" customFormat="1" ht="12.75"/>
    <row r="713" s="54" customFormat="1" ht="12.75"/>
    <row r="714" s="54" customFormat="1" ht="12.75"/>
    <row r="715" s="54" customFormat="1" ht="12.75"/>
    <row r="716" s="54" customFormat="1" ht="12.75"/>
    <row r="717" s="54" customFormat="1" ht="12.75"/>
    <row r="718" s="54" customFormat="1" ht="12.75"/>
    <row r="719" s="54" customFormat="1" ht="12.75"/>
    <row r="720" s="54" customFormat="1" ht="12.75"/>
    <row r="721" s="54" customFormat="1" ht="12.75"/>
    <row r="722" s="54" customFormat="1" ht="12.75"/>
    <row r="723" s="54" customFormat="1" ht="12.75"/>
    <row r="724" s="54" customFormat="1" ht="12.75"/>
    <row r="725" s="54" customFormat="1" ht="12.75"/>
    <row r="726" s="54" customFormat="1" ht="12.75"/>
    <row r="727" s="54" customFormat="1" ht="12.75"/>
    <row r="728" s="54" customFormat="1" ht="12.75"/>
    <row r="729" s="54" customFormat="1" ht="12.75"/>
    <row r="730" s="54" customFormat="1" ht="12.75"/>
    <row r="731" s="54" customFormat="1" ht="12.75"/>
    <row r="732" s="54" customFormat="1" ht="12.75"/>
    <row r="733" s="54" customFormat="1" ht="12.75"/>
    <row r="734" s="54" customFormat="1" ht="12.75"/>
    <row r="735" s="54" customFormat="1" ht="12.75"/>
    <row r="736" s="54" customFormat="1" ht="12.75"/>
    <row r="737" s="54" customFormat="1" ht="12.75"/>
    <row r="738" s="54" customFormat="1" ht="12.75"/>
    <row r="739" s="54" customFormat="1" ht="12.75"/>
    <row r="740" s="54" customFormat="1" ht="12.75"/>
    <row r="741" s="54" customFormat="1" ht="12.75"/>
    <row r="742" s="54" customFormat="1" ht="12.75"/>
    <row r="743" s="54" customFormat="1" ht="12.75"/>
    <row r="744" s="54" customFormat="1" ht="12.75"/>
    <row r="745" s="54" customFormat="1" ht="12.75"/>
    <row r="746" s="54" customFormat="1" ht="12.75"/>
    <row r="747" s="54" customFormat="1" ht="12.75"/>
    <row r="748" s="54" customFormat="1" ht="12.75"/>
    <row r="749" s="54" customFormat="1" ht="12.75"/>
    <row r="750" s="54" customFormat="1" ht="12.75"/>
    <row r="751" s="54" customFormat="1" ht="12.75"/>
    <row r="752" s="54" customFormat="1" ht="12.75"/>
    <row r="753" s="54" customFormat="1" ht="12.75"/>
    <row r="754" s="54" customFormat="1" ht="12.75"/>
    <row r="755" s="54" customFormat="1" ht="12.75"/>
    <row r="756" s="54" customFormat="1" ht="12.75"/>
    <row r="757" s="54" customFormat="1" ht="12.75"/>
    <row r="758" s="54" customFormat="1" ht="12.75"/>
    <row r="759" s="54" customFormat="1" ht="12.75"/>
    <row r="760" s="54" customFormat="1" ht="12.75"/>
    <row r="761" s="54" customFormat="1" ht="12.75"/>
    <row r="762" s="54" customFormat="1" ht="12.75"/>
    <row r="763" s="54" customFormat="1" ht="12.75"/>
    <row r="764" s="54" customFormat="1" ht="12.75"/>
    <row r="765" s="54" customFormat="1" ht="12.75"/>
    <row r="766" s="54" customFormat="1" ht="12.75"/>
    <row r="767" s="54" customFormat="1" ht="12.75"/>
    <row r="768" s="54" customFormat="1" ht="12.75"/>
    <row r="769" s="54" customFormat="1" ht="12.75"/>
    <row r="770" s="54" customFormat="1" ht="12.75"/>
    <row r="771" s="54" customFormat="1" ht="12.75"/>
    <row r="772" s="54" customFormat="1" ht="12.75"/>
    <row r="773" s="54" customFormat="1" ht="12.75"/>
    <row r="774" s="54" customFormat="1" ht="12.75"/>
    <row r="775" s="54" customFormat="1" ht="12.75"/>
    <row r="776" s="54" customFormat="1" ht="12.75"/>
    <row r="777" s="54" customFormat="1" ht="12.75"/>
    <row r="778" s="54" customFormat="1" ht="12.75"/>
    <row r="779" s="54" customFormat="1" ht="12.75"/>
    <row r="780" s="54" customFormat="1" ht="12.75"/>
    <row r="781" s="54" customFormat="1" ht="12.75"/>
    <row r="782" s="54" customFormat="1" ht="12.75"/>
    <row r="783" s="54" customFormat="1" ht="12.75"/>
    <row r="784" s="54" customFormat="1" ht="12.75"/>
    <row r="785" s="54" customFormat="1" ht="12.75"/>
    <row r="786" s="54" customFormat="1" ht="12.75"/>
    <row r="787" s="54" customFormat="1" ht="12.75"/>
    <row r="788" s="54" customFormat="1" ht="12.75"/>
    <row r="789" s="54" customFormat="1" ht="12.75"/>
    <row r="790" s="54" customFormat="1" ht="12.75"/>
    <row r="791" s="54" customFormat="1" ht="12.75"/>
    <row r="792" s="54" customFormat="1" ht="12.75"/>
    <row r="793" s="54" customFormat="1" ht="12.75"/>
    <row r="794" s="54" customFormat="1" ht="12.75"/>
    <row r="795" s="54" customFormat="1" ht="12.75"/>
    <row r="796" s="54" customFormat="1" ht="12.75"/>
    <row r="797" s="54" customFormat="1" ht="12.75"/>
    <row r="798" s="54" customFormat="1" ht="12.75"/>
    <row r="799" s="54" customFormat="1" ht="12.75"/>
    <row r="800" s="54" customFormat="1" ht="12.75"/>
    <row r="801" s="54" customFormat="1" ht="12.75"/>
    <row r="802" s="54" customFormat="1" ht="12.75"/>
    <row r="803" s="54" customFormat="1" ht="12.75"/>
    <row r="804" s="54" customFormat="1" ht="12.75"/>
    <row r="805" s="54" customFormat="1" ht="12.75"/>
    <row r="806" s="54" customFormat="1" ht="12.75"/>
    <row r="807" s="54" customFormat="1" ht="12.75"/>
    <row r="808" s="54" customFormat="1" ht="12.75"/>
    <row r="809" s="54" customFormat="1" ht="12.75"/>
    <row r="810" s="54" customFormat="1" ht="12.75"/>
    <row r="811" s="54" customFormat="1" ht="12.75"/>
    <row r="812" s="54" customFormat="1" ht="12.75"/>
    <row r="813" s="54" customFormat="1" ht="12.75"/>
    <row r="814" s="54" customFormat="1" ht="12.75"/>
    <row r="815" s="54" customFormat="1" ht="12.75"/>
    <row r="816" s="54" customFormat="1" ht="12.75"/>
    <row r="817" s="54" customFormat="1" ht="12.75"/>
    <row r="818" s="54" customFormat="1" ht="12.75"/>
    <row r="819" s="54" customFormat="1" ht="12.75"/>
    <row r="820" s="54" customFormat="1" ht="12.75"/>
    <row r="821" s="54" customFormat="1" ht="12.75"/>
    <row r="822" s="54" customFormat="1" ht="12.75"/>
    <row r="823" s="54" customFormat="1" ht="12.75"/>
    <row r="824" s="54" customFormat="1" ht="12.75"/>
    <row r="825" s="54" customFormat="1" ht="12.75"/>
    <row r="826" s="54" customFormat="1" ht="12.75"/>
    <row r="827" s="54" customFormat="1" ht="12.75"/>
    <row r="828" s="54" customFormat="1" ht="12.75"/>
    <row r="829" s="54" customFormat="1" ht="12.75"/>
    <row r="830" s="54" customFormat="1" ht="12.75"/>
    <row r="831" s="54" customFormat="1" ht="12.75"/>
    <row r="832" s="54" customFormat="1" ht="12.75"/>
    <row r="833" s="54" customFormat="1" ht="12.75"/>
    <row r="834" s="54" customFormat="1" ht="12.75"/>
    <row r="835" s="54" customFormat="1" ht="12.75"/>
    <row r="836" s="54" customFormat="1" ht="12.75"/>
    <row r="837" s="54" customFormat="1" ht="12.75"/>
    <row r="838" s="54" customFormat="1" ht="12.75"/>
    <row r="839" s="54" customFormat="1" ht="12.75"/>
    <row r="840" s="54" customFormat="1" ht="12.75"/>
    <row r="841" s="54" customFormat="1" ht="12.75"/>
    <row r="842" s="54" customFormat="1" ht="12.75"/>
    <row r="843" s="54" customFormat="1" ht="12.75"/>
    <row r="844" s="54" customFormat="1" ht="12.75"/>
    <row r="845" s="54" customFormat="1" ht="12.75"/>
    <row r="846" s="54" customFormat="1" ht="12.75"/>
    <row r="847" s="54" customFormat="1" ht="12.75"/>
    <row r="848" s="54" customFormat="1" ht="12.75"/>
    <row r="849" s="54" customFormat="1" ht="12.75"/>
    <row r="850" s="54" customFormat="1" ht="12.75"/>
    <row r="851" s="54" customFormat="1" ht="12.75"/>
    <row r="852" s="54" customFormat="1" ht="12.75"/>
    <row r="853" s="54" customFormat="1" ht="12.75"/>
    <row r="854" s="54" customFormat="1" ht="12.75"/>
    <row r="855" s="54" customFormat="1" ht="12.75"/>
    <row r="856" s="54" customFormat="1" ht="12.75"/>
    <row r="857" s="54" customFormat="1" ht="12.75"/>
    <row r="858" s="54" customFormat="1" ht="12.75"/>
    <row r="859" s="54" customFormat="1" ht="12.75"/>
    <row r="860" s="54" customFormat="1" ht="12.75"/>
    <row r="861" s="54" customFormat="1" ht="12.75"/>
    <row r="862" s="54" customFormat="1" ht="12.75"/>
    <row r="863" s="54" customFormat="1" ht="12.75"/>
    <row r="864" s="54" customFormat="1" ht="12.75"/>
    <row r="865" s="54" customFormat="1" ht="12.75"/>
    <row r="866" s="54" customFormat="1" ht="12.75"/>
    <row r="867" s="54" customFormat="1" ht="12.75"/>
    <row r="868" s="54" customFormat="1" ht="12.75"/>
    <row r="869" s="54" customFormat="1" ht="12.75"/>
    <row r="870" s="54" customFormat="1" ht="12.75"/>
    <row r="871" s="54" customFormat="1" ht="12.75"/>
    <row r="872" s="54" customFormat="1" ht="12.75"/>
    <row r="873" s="54" customFormat="1" ht="12.75"/>
    <row r="874" s="54" customFormat="1" ht="12.75"/>
    <row r="875" s="54" customFormat="1" ht="12.75"/>
    <row r="876" s="54" customFormat="1" ht="12.75"/>
    <row r="877" s="54" customFormat="1" ht="12.75"/>
    <row r="878" s="54" customFormat="1" ht="12.75"/>
    <row r="879" s="54" customFormat="1" ht="12.75"/>
    <row r="880" s="54" customFormat="1" ht="12.75"/>
    <row r="881" s="54" customFormat="1" ht="12.75"/>
    <row r="882" s="54" customFormat="1" ht="12.75"/>
    <row r="883" s="54" customFormat="1" ht="12.75"/>
    <row r="884" s="54" customFormat="1" ht="12.75"/>
    <row r="885" s="54" customFormat="1" ht="12.75"/>
    <row r="886" s="54" customFormat="1" ht="12.75"/>
    <row r="887" s="54" customFormat="1" ht="12.75"/>
    <row r="888" s="54" customFormat="1" ht="12.75"/>
    <row r="889" s="54" customFormat="1" ht="12.75"/>
    <row r="890" s="54" customFormat="1" ht="12.75"/>
    <row r="891" s="54" customFormat="1" ht="12.75"/>
    <row r="892" s="54" customFormat="1" ht="12.75"/>
    <row r="893" s="54" customFormat="1" ht="12.75"/>
    <row r="894" s="54" customFormat="1" ht="12.75"/>
    <row r="895" s="54" customFormat="1" ht="12.75"/>
    <row r="896" s="54" customFormat="1" ht="12.75"/>
    <row r="897" s="54" customFormat="1" ht="12.75"/>
    <row r="898" s="54" customFormat="1" ht="12.75"/>
    <row r="899" s="54" customFormat="1" ht="12.75"/>
    <row r="900" s="54" customFormat="1" ht="12.75"/>
    <row r="901" s="54" customFormat="1" ht="12.75"/>
    <row r="902" s="54" customFormat="1" ht="12.75"/>
    <row r="903" s="54" customFormat="1" ht="12.75"/>
    <row r="904" s="54" customFormat="1" ht="12.75"/>
    <row r="905" s="54" customFormat="1" ht="12.75"/>
    <row r="906" s="54" customFormat="1" ht="12.75"/>
    <row r="907" s="54" customFormat="1" ht="12.75"/>
    <row r="908" s="54" customFormat="1" ht="12.75"/>
    <row r="909" s="54" customFormat="1" ht="12.75"/>
    <row r="910" s="54" customFormat="1" ht="12.75"/>
    <row r="911" s="54" customFormat="1" ht="12.75"/>
    <row r="912" s="54" customFormat="1" ht="12.75"/>
    <row r="913" s="54" customFormat="1" ht="12.75"/>
    <row r="914" s="54" customFormat="1" ht="12.75"/>
    <row r="915" s="54" customFormat="1" ht="12.75"/>
    <row r="916" s="54" customFormat="1" ht="12.75"/>
    <row r="917" s="54" customFormat="1" ht="12.75"/>
    <row r="918" s="54" customFormat="1" ht="12.75"/>
    <row r="919" s="54" customFormat="1" ht="12.75"/>
    <row r="920" s="54" customFormat="1" ht="12.75"/>
    <row r="921" s="54" customFormat="1" ht="12.75"/>
    <row r="922" s="54" customFormat="1" ht="12.75"/>
    <row r="923" s="54" customFormat="1" ht="12.75"/>
    <row r="924" s="54" customFormat="1" ht="12.75"/>
    <row r="925" s="54" customFormat="1" ht="12.75"/>
    <row r="926" s="54" customFormat="1" ht="12.75"/>
    <row r="927" s="54" customFormat="1" ht="12.75"/>
    <row r="928" s="54" customFormat="1" ht="12.75"/>
    <row r="929" s="54" customFormat="1" ht="12.75"/>
    <row r="930" s="54" customFormat="1" ht="12.75"/>
    <row r="931" s="54" customFormat="1" ht="12.75"/>
    <row r="932" s="54" customFormat="1" ht="12.75"/>
    <row r="933" s="54" customFormat="1" ht="12.75"/>
    <row r="934" s="54" customFormat="1" ht="12.75"/>
    <row r="935" s="54" customFormat="1" ht="12.75"/>
    <row r="936" s="54" customFormat="1" ht="12.75"/>
    <row r="937" s="54" customFormat="1" ht="12.75"/>
    <row r="938" s="54" customFormat="1" ht="12.75"/>
    <row r="939" s="54" customFormat="1" ht="12.75"/>
    <row r="940" s="54" customFormat="1" ht="12.75"/>
    <row r="941" s="54" customFormat="1" ht="12.75"/>
    <row r="942" s="54" customFormat="1" ht="12.75"/>
    <row r="943" s="54" customFormat="1" ht="12.75"/>
    <row r="944" s="54" customFormat="1" ht="12.75"/>
    <row r="945" s="54" customFormat="1" ht="12.75"/>
    <row r="946" s="54" customFormat="1" ht="12.75"/>
    <row r="947" s="54" customFormat="1" ht="12.75"/>
    <row r="948" s="54" customFormat="1" ht="12.75"/>
    <row r="949" s="54" customFormat="1" ht="12.75"/>
    <row r="950" s="54" customFormat="1" ht="12.75"/>
    <row r="951" s="54" customFormat="1" ht="12.75"/>
    <row r="952" s="54" customFormat="1" ht="12.75"/>
    <row r="953" s="54" customFormat="1" ht="12.75"/>
    <row r="954" s="54" customFormat="1" ht="12.75"/>
    <row r="955" s="54" customFormat="1" ht="12.75"/>
    <row r="956" s="54" customFormat="1" ht="12.75"/>
    <row r="957" s="54" customFormat="1" ht="12.75"/>
    <row r="958" s="54" customFormat="1" ht="12.75"/>
    <row r="959" s="54" customFormat="1" ht="12.75"/>
    <row r="960" s="54" customFormat="1" ht="12.75"/>
    <row r="961" s="54" customFormat="1" ht="12.75"/>
    <row r="962" s="54" customFormat="1" ht="12.75"/>
    <row r="963" s="54" customFormat="1" ht="12.75"/>
    <row r="964" s="54" customFormat="1" ht="12.75"/>
    <row r="965" s="54" customFormat="1" ht="12.75"/>
    <row r="966" s="54" customFormat="1" ht="12.75"/>
    <row r="967" s="54" customFormat="1" ht="12.75"/>
    <row r="968" s="54" customFormat="1" ht="12.75"/>
    <row r="969" s="54" customFormat="1" ht="12.75"/>
    <row r="970" s="54" customFormat="1" ht="12.75"/>
    <row r="971" s="54" customFormat="1" ht="12.75"/>
    <row r="972" s="54" customFormat="1" ht="12.75"/>
    <row r="973" s="54" customFormat="1" ht="12.75"/>
    <row r="974" s="54" customFormat="1" ht="12.75"/>
    <row r="975" s="54" customFormat="1" ht="12.75"/>
    <row r="976" s="54" customFormat="1" ht="12.75"/>
    <row r="977" s="54" customFormat="1" ht="12.75"/>
    <row r="978" s="54" customFormat="1" ht="12.75"/>
    <row r="979" s="54" customFormat="1" ht="12.75"/>
    <row r="980" s="54" customFormat="1" ht="12.75"/>
    <row r="981" s="54" customFormat="1" ht="12.75"/>
    <row r="982" s="54" customFormat="1" ht="12.75"/>
    <row r="983" s="54" customFormat="1" ht="12.75"/>
    <row r="984" s="54" customFormat="1" ht="12.75"/>
    <row r="985" s="54" customFormat="1" ht="12.75"/>
    <row r="986" s="54" customFormat="1" ht="12.75"/>
    <row r="987" s="54" customFormat="1" ht="12.75"/>
    <row r="988" s="54" customFormat="1" ht="12.75"/>
    <row r="989" s="54" customFormat="1" ht="12.75"/>
    <row r="990" s="54" customFormat="1" ht="12.75"/>
    <row r="991" s="54" customFormat="1" ht="12.75"/>
    <row r="992" s="54" customFormat="1" ht="12.75"/>
    <row r="993" s="54" customFormat="1" ht="12.75"/>
    <row r="994" s="54" customFormat="1" ht="12.75"/>
    <row r="995" s="54" customFormat="1" ht="12.75"/>
    <row r="996" s="54" customFormat="1" ht="12.75"/>
    <row r="997" s="54" customFormat="1" ht="12.75"/>
    <row r="998" s="54" customFormat="1" ht="12.75"/>
    <row r="999" s="54" customFormat="1" ht="12.75"/>
    <row r="1000" s="54" customFormat="1" ht="12.75"/>
    <row r="1001" s="54" customFormat="1" ht="12.75"/>
    <row r="1002" s="54" customFormat="1" ht="12.75"/>
    <row r="1003" s="54" customFormat="1" ht="12.75"/>
    <row r="1004" s="54" customFormat="1" ht="12.75"/>
    <row r="1005" s="54" customFormat="1" ht="12.75"/>
    <row r="1006" s="54" customFormat="1" ht="12.75"/>
    <row r="1007" s="54" customFormat="1" ht="12.75"/>
    <row r="1008" s="54" customFormat="1" ht="12.75"/>
    <row r="1009" s="54" customFormat="1" ht="12.75"/>
    <row r="1010" s="54" customFormat="1" ht="12.75"/>
    <row r="1011" s="54" customFormat="1" ht="12.75"/>
    <row r="1012" s="54" customFormat="1" ht="12.75"/>
    <row r="1013" s="54" customFormat="1" ht="12.75"/>
    <row r="1014" s="54" customFormat="1" ht="12.75"/>
    <row r="1015" s="54" customFormat="1" ht="12.75"/>
    <row r="1016" s="54" customFormat="1" ht="12.75"/>
    <row r="1017" s="54" customFormat="1" ht="12.75"/>
    <row r="1018" s="54" customFormat="1" ht="12.75"/>
    <row r="1019" s="54" customFormat="1" ht="12.75"/>
    <row r="1020" s="54" customFormat="1" ht="12.75"/>
    <row r="1021" s="54" customFormat="1" ht="12.75"/>
    <row r="1022" s="54" customFormat="1" ht="12.75"/>
    <row r="1023" s="54" customFormat="1" ht="12.75"/>
    <row r="1024" s="54" customFormat="1" ht="12.75"/>
    <row r="1025" s="54" customFormat="1" ht="12.75"/>
    <row r="1026" s="54" customFormat="1" ht="12.75"/>
    <row r="1027" s="54" customFormat="1" ht="12.75"/>
    <row r="1028" s="54" customFormat="1" ht="12.75"/>
    <row r="1029" s="54" customFormat="1" ht="12.75"/>
    <row r="1030" s="54" customFormat="1" ht="12.75"/>
    <row r="1031" s="54" customFormat="1" ht="12.75"/>
    <row r="1032" s="54" customFormat="1" ht="12.75"/>
    <row r="1033" s="54" customFormat="1" ht="12.75"/>
    <row r="1034" s="54" customFormat="1" ht="12.75"/>
    <row r="1035" s="54" customFormat="1" ht="12.75"/>
    <row r="1036" s="54" customFormat="1" ht="12.75"/>
    <row r="1037" s="54" customFormat="1" ht="12.75"/>
    <row r="1038" s="54" customFormat="1" ht="12.75"/>
    <row r="1039" s="54" customFormat="1" ht="12.75"/>
    <row r="1040" s="54" customFormat="1" ht="12.75"/>
    <row r="1041" s="54" customFormat="1" ht="12.75"/>
    <row r="1042" s="54" customFormat="1" ht="12.75"/>
    <row r="1043" s="54" customFormat="1" ht="12.75"/>
    <row r="1044" s="54" customFormat="1" ht="12.75"/>
    <row r="1045" s="54" customFormat="1" ht="12.75"/>
    <row r="1046" s="54" customFormat="1" ht="12.75"/>
    <row r="1047" s="54" customFormat="1" ht="12.75"/>
    <row r="1048" s="54" customFormat="1" ht="12.75"/>
    <row r="1049" s="54" customFormat="1" ht="12.75"/>
    <row r="1050" s="54" customFormat="1" ht="12.75"/>
    <row r="1051" s="54" customFormat="1" ht="12.75"/>
    <row r="1052" s="54" customFormat="1" ht="12.75"/>
    <row r="1053" s="54" customFormat="1" ht="12.75"/>
    <row r="1054" s="54" customFormat="1" ht="12.75"/>
    <row r="1055" s="54" customFormat="1" ht="12.75"/>
    <row r="1056" s="54" customFormat="1" ht="12.75"/>
    <row r="1057" s="54" customFormat="1" ht="12.75"/>
    <row r="1058" s="54" customFormat="1" ht="12.75"/>
    <row r="1059" s="54" customFormat="1" ht="12.75"/>
    <row r="1060" s="54" customFormat="1" ht="12.75"/>
    <row r="1061" s="54" customFormat="1" ht="12.75"/>
    <row r="1062" s="54" customFormat="1" ht="12.75"/>
    <row r="1063" s="54" customFormat="1" ht="12.75"/>
    <row r="1064" s="54" customFormat="1" ht="12.75"/>
    <row r="1065" s="54" customFormat="1" ht="12.75"/>
    <row r="1066" s="54" customFormat="1" ht="12.75"/>
    <row r="1067" s="54" customFormat="1" ht="12.75"/>
    <row r="1068" s="54" customFormat="1" ht="12.75"/>
    <row r="1069" s="54" customFormat="1" ht="12.75"/>
    <row r="1070" s="54" customFormat="1" ht="12.75"/>
    <row r="1071" s="54" customFormat="1" ht="12.75"/>
    <row r="1072" s="54" customFormat="1" ht="12.75"/>
    <row r="1073" s="54" customFormat="1" ht="12.75"/>
    <row r="1074" s="54" customFormat="1" ht="12.75"/>
    <row r="1075" s="54" customFormat="1" ht="12.75"/>
    <row r="1076" s="54" customFormat="1" ht="12.75"/>
    <row r="1077" s="54" customFormat="1" ht="12.75"/>
    <row r="1078" s="54" customFormat="1" ht="12.75"/>
    <row r="1079" s="54" customFormat="1" ht="12.75"/>
    <row r="1080" s="54" customFormat="1" ht="12.75"/>
    <row r="1081" s="54" customFormat="1" ht="12.75"/>
    <row r="1082" s="54" customFormat="1" ht="12.75"/>
    <row r="1083" s="54" customFormat="1" ht="12.75"/>
    <row r="1084" s="54" customFormat="1" ht="12.75"/>
    <row r="1085" s="54" customFormat="1" ht="12.75"/>
    <row r="1086" s="54" customFormat="1" ht="12.75"/>
    <row r="1087" s="54" customFormat="1" ht="12.75"/>
    <row r="1088" s="54" customFormat="1" ht="12.75"/>
    <row r="1089" s="54" customFormat="1" ht="12.75"/>
    <row r="1090" s="54" customFormat="1" ht="12.75"/>
    <row r="1091" s="54" customFormat="1" ht="12.75"/>
    <row r="1092" s="54" customFormat="1" ht="12.75"/>
    <row r="1093" s="54" customFormat="1" ht="12.75"/>
    <row r="1094" s="54" customFormat="1" ht="12.75"/>
    <row r="1095" s="54" customFormat="1" ht="12.75"/>
    <row r="1096" s="54" customFormat="1" ht="12.75"/>
    <row r="1097" s="54" customFormat="1" ht="12.75"/>
    <row r="1098" s="54" customFormat="1" ht="12.75"/>
    <row r="1099" s="54" customFormat="1" ht="12.75"/>
    <row r="1100" s="54" customFormat="1" ht="12.75"/>
    <row r="1101" s="54" customFormat="1" ht="12.75"/>
    <row r="1102" s="54" customFormat="1" ht="12.75"/>
    <row r="1103" s="54" customFormat="1" ht="12.75"/>
    <row r="1104" s="54" customFormat="1" ht="12.75"/>
    <row r="1105" s="54" customFormat="1" ht="12.75"/>
    <row r="1106" s="54" customFormat="1" ht="12.75"/>
    <row r="1107" s="54" customFormat="1" ht="12.75"/>
    <row r="1108" s="54" customFormat="1" ht="12.75"/>
    <row r="1109" s="54" customFormat="1" ht="12.75"/>
    <row r="1110" s="54" customFormat="1" ht="12.75"/>
    <row r="1111" s="54" customFormat="1" ht="12.75"/>
    <row r="1112" s="54" customFormat="1" ht="12.75"/>
    <row r="1113" s="54" customFormat="1" ht="12.75"/>
    <row r="1114" s="54" customFormat="1" ht="12.75"/>
    <row r="1115" s="54" customFormat="1" ht="12.75"/>
    <row r="1116" s="54" customFormat="1" ht="12.75"/>
    <row r="1117" s="54" customFormat="1" ht="12.75"/>
    <row r="1118" s="54" customFormat="1" ht="12.75"/>
    <row r="1119" s="54" customFormat="1" ht="12.75"/>
    <row r="1120" s="54" customFormat="1" ht="12.75"/>
    <row r="1121" s="54" customFormat="1" ht="12.75"/>
    <row r="1122" s="54" customFormat="1" ht="12.75"/>
    <row r="1123" s="54" customFormat="1" ht="12.75"/>
    <row r="1124" s="54" customFormat="1" ht="12.75"/>
    <row r="1125" s="54" customFormat="1" ht="12.75"/>
    <row r="1126" s="54" customFormat="1" ht="12.75"/>
    <row r="1127" s="54" customFormat="1" ht="12.75"/>
    <row r="1128" s="54" customFormat="1" ht="12.75"/>
    <row r="1129" s="54" customFormat="1" ht="12.75"/>
    <row r="1130" s="54" customFormat="1" ht="12.75"/>
    <row r="1131" s="54" customFormat="1" ht="12.75"/>
    <row r="1132" s="54" customFormat="1" ht="12.75"/>
    <row r="1133" s="54" customFormat="1" ht="12.75"/>
    <row r="1134" s="54" customFormat="1" ht="12.75"/>
    <row r="1135" s="54" customFormat="1" ht="12.75"/>
    <row r="1136" s="54" customFormat="1" ht="12.75"/>
    <row r="1137" s="54" customFormat="1" ht="12.75"/>
    <row r="1138" s="54" customFormat="1" ht="12.75"/>
    <row r="1139" s="54" customFormat="1" ht="12.75"/>
    <row r="1140" s="54" customFormat="1" ht="12.75"/>
    <row r="1141" s="54" customFormat="1" ht="12.75"/>
    <row r="1142" s="54" customFormat="1" ht="12.75"/>
    <row r="1143" s="54" customFormat="1" ht="12.75"/>
    <row r="1144" s="54" customFormat="1" ht="12.75"/>
    <row r="1145" s="54" customFormat="1" ht="12.75"/>
    <row r="1146" s="54" customFormat="1" ht="12.75"/>
    <row r="1147" s="54" customFormat="1" ht="12.75"/>
    <row r="1148" s="54" customFormat="1" ht="12.75"/>
    <row r="1149" s="54" customFormat="1" ht="12.75"/>
    <row r="1150" s="54" customFormat="1" ht="12.75"/>
    <row r="1151" s="54" customFormat="1" ht="12.75"/>
    <row r="1152" s="54" customFormat="1" ht="12.75"/>
    <row r="1153" s="54" customFormat="1" ht="12.75"/>
    <row r="1154" s="54" customFormat="1" ht="12.75"/>
    <row r="1155" s="54" customFormat="1" ht="12.75"/>
    <row r="1156" s="54" customFormat="1" ht="12.75"/>
    <row r="1157" s="54" customFormat="1" ht="12.75"/>
    <row r="1158" s="54" customFormat="1" ht="12.75"/>
    <row r="1159" s="54" customFormat="1" ht="12.75"/>
    <row r="1160" s="54" customFormat="1" ht="12.75"/>
    <row r="1161" s="54" customFormat="1" ht="12.75"/>
    <row r="1162" s="54" customFormat="1" ht="12.75"/>
    <row r="1163" s="54" customFormat="1" ht="12.75"/>
    <row r="1164" s="54" customFormat="1" ht="12.75"/>
    <row r="1165" s="54" customFormat="1" ht="12.75"/>
    <row r="1166" s="54" customFormat="1" ht="12.75"/>
    <row r="1167" s="54" customFormat="1" ht="12.75"/>
    <row r="1168" s="54" customFormat="1" ht="12.75"/>
    <row r="1169" s="54" customFormat="1" ht="12.75"/>
    <row r="1170" s="54" customFormat="1" ht="12.75"/>
    <row r="1171" s="54" customFormat="1" ht="12.75"/>
    <row r="1172" s="54" customFormat="1" ht="12.75"/>
    <row r="1173" s="54" customFormat="1" ht="12.75"/>
    <row r="1174" s="54" customFormat="1" ht="12.75"/>
    <row r="1175" s="54" customFormat="1" ht="12.75"/>
    <row r="1176" s="54" customFormat="1" ht="12.75"/>
    <row r="1177" s="54" customFormat="1" ht="12.75"/>
    <row r="1178" s="54" customFormat="1" ht="12.75"/>
    <row r="1179" s="54" customFormat="1" ht="12.75"/>
    <row r="1180" s="54" customFormat="1" ht="12.75"/>
    <row r="1181" s="54" customFormat="1" ht="12.75"/>
    <row r="1182" s="54" customFormat="1" ht="12.75"/>
    <row r="1183" s="54" customFormat="1" ht="12.75"/>
    <row r="1184" s="54" customFormat="1" ht="12.75"/>
    <row r="1185" s="54" customFormat="1" ht="12.75"/>
    <row r="1186" s="54" customFormat="1" ht="12.75"/>
    <row r="1187" s="54" customFormat="1" ht="12.75"/>
    <row r="1188" s="54" customFormat="1" ht="12.75"/>
    <row r="1189" s="54" customFormat="1" ht="12.75"/>
    <row r="1190" s="54" customFormat="1" ht="12.75"/>
    <row r="1191" s="54" customFormat="1" ht="12.75"/>
    <row r="1192" s="54" customFormat="1" ht="12.75"/>
    <row r="1193" s="54" customFormat="1" ht="12.75"/>
    <row r="1194" s="54" customFormat="1" ht="12.75"/>
    <row r="1195" s="54" customFormat="1" ht="12.75"/>
    <row r="1196" s="54" customFormat="1" ht="12.75"/>
    <row r="1197" s="54" customFormat="1" ht="12.75"/>
    <row r="1198" s="54" customFormat="1" ht="12.75"/>
    <row r="1199" s="54" customFormat="1" ht="12.75"/>
    <row r="1200" s="54" customFormat="1" ht="12.75"/>
    <row r="1201" s="54" customFormat="1" ht="12.75"/>
    <row r="1202" s="54" customFormat="1" ht="12.75"/>
    <row r="1203" s="54" customFormat="1" ht="12.75"/>
    <row r="1204" s="54" customFormat="1" ht="12.75"/>
    <row r="1205" s="54" customFormat="1" ht="12.75"/>
    <row r="1206" s="54" customFormat="1" ht="12.75"/>
    <row r="1207" s="54" customFormat="1" ht="12.75"/>
    <row r="1208" s="54" customFormat="1" ht="12.75"/>
    <row r="1209" s="54" customFormat="1" ht="12.75"/>
    <row r="1210" s="54" customFormat="1" ht="12.75"/>
    <row r="1211" s="54" customFormat="1" ht="12.75"/>
    <row r="1212" s="54" customFormat="1" ht="12.75"/>
    <row r="1213" s="54" customFormat="1" ht="12.75"/>
    <row r="1214" s="54" customFormat="1" ht="12.75"/>
    <row r="1215" s="54" customFormat="1" ht="12.75"/>
    <row r="1216" s="54" customFormat="1" ht="12.75"/>
    <row r="1217" s="54" customFormat="1" ht="12.75"/>
    <row r="1218" s="54" customFormat="1" ht="12.75"/>
    <row r="1219" s="54" customFormat="1" ht="12.75"/>
    <row r="1220" s="54" customFormat="1" ht="12.75"/>
    <row r="1221" s="54" customFormat="1" ht="12.75"/>
    <row r="1222" s="54" customFormat="1" ht="12.75"/>
    <row r="1223" s="54" customFormat="1" ht="12.75"/>
    <row r="1224" s="54" customFormat="1" ht="12.75"/>
    <row r="1225" s="54" customFormat="1" ht="12.75"/>
    <row r="1226" s="54" customFormat="1" ht="12.75"/>
    <row r="1227" s="54" customFormat="1" ht="12.75"/>
    <row r="1228" s="54" customFormat="1" ht="12.75"/>
    <row r="1229" s="54" customFormat="1" ht="12.75"/>
    <row r="1230" s="54" customFormat="1" ht="12.75"/>
    <row r="1231" s="54" customFormat="1" ht="12.75"/>
    <row r="1232" s="54" customFormat="1" ht="12.75"/>
    <row r="1233" s="54" customFormat="1" ht="12.75"/>
    <row r="1234" s="54" customFormat="1" ht="12.75"/>
    <row r="1235" s="54" customFormat="1" ht="12.75"/>
    <row r="1236" s="54" customFormat="1" ht="12.75"/>
    <row r="1237" s="54" customFormat="1" ht="12.75"/>
    <row r="1238" s="54" customFormat="1" ht="12.75"/>
    <row r="1239" s="54" customFormat="1" ht="12.75"/>
    <row r="1240" s="54" customFormat="1" ht="12.75"/>
    <row r="1241" s="54" customFormat="1" ht="12.75"/>
    <row r="1242" s="54" customFormat="1" ht="12.75"/>
    <row r="1243" s="54" customFormat="1" ht="12.75"/>
    <row r="1244" s="54" customFormat="1" ht="12.75"/>
    <row r="1245" s="54" customFormat="1" ht="12.75"/>
    <row r="1246" s="54" customFormat="1" ht="12.75"/>
    <row r="1247" s="54" customFormat="1" ht="12.75"/>
    <row r="1248" s="54" customFormat="1" ht="12.75"/>
    <row r="1249" s="54" customFormat="1" ht="12.75"/>
    <row r="1250" s="54" customFormat="1" ht="12.75"/>
    <row r="1251" s="54" customFormat="1" ht="12.75"/>
    <row r="1252" s="54" customFormat="1" ht="12.75"/>
    <row r="1253" s="54" customFormat="1" ht="12.75"/>
    <row r="1254" s="54" customFormat="1" ht="12.75"/>
    <row r="1255" s="54" customFormat="1" ht="12.75"/>
    <row r="1256" s="54" customFormat="1" ht="12.75"/>
    <row r="1257" s="54" customFormat="1" ht="12.75"/>
    <row r="1258" s="54" customFormat="1" ht="12.75"/>
    <row r="1259" s="54" customFormat="1" ht="12.75"/>
    <row r="1260" s="54" customFormat="1" ht="12.75"/>
    <row r="1261" s="54" customFormat="1" ht="12.75"/>
    <row r="1262" s="54" customFormat="1" ht="12.75"/>
    <row r="1263" s="54" customFormat="1" ht="12.75"/>
    <row r="1264" s="54" customFormat="1" ht="12.75"/>
    <row r="1265" s="54" customFormat="1" ht="12.75"/>
    <row r="1266" s="54" customFormat="1" ht="12.75"/>
    <row r="1267" s="54" customFormat="1" ht="12.75"/>
    <row r="1268" s="54" customFormat="1" ht="12.75"/>
    <row r="1269" s="54" customFormat="1" ht="12.75"/>
    <row r="1270" s="54" customFormat="1" ht="12.75"/>
    <row r="1271" s="54" customFormat="1" ht="12.75"/>
    <row r="1272" s="54" customFormat="1" ht="12.75"/>
    <row r="1273" s="54" customFormat="1" ht="12.75"/>
    <row r="1274" s="54" customFormat="1" ht="12.75"/>
    <row r="1275" s="54" customFormat="1" ht="12.75"/>
    <row r="1276" s="54" customFormat="1" ht="12.75"/>
    <row r="1277" s="54" customFormat="1" ht="12.75"/>
    <row r="1278" s="54" customFormat="1" ht="12.75"/>
    <row r="1279" s="54" customFormat="1" ht="12.75"/>
    <row r="1280" s="54" customFormat="1" ht="12.75"/>
    <row r="1281" s="54" customFormat="1" ht="12.75"/>
    <row r="1282" s="54" customFormat="1" ht="12.75"/>
    <row r="1283" s="54" customFormat="1" ht="12.75"/>
    <row r="1284" s="54" customFormat="1" ht="12.75"/>
    <row r="1285" s="54" customFormat="1" ht="12.75"/>
    <row r="1286" s="54" customFormat="1" ht="12.75"/>
    <row r="1287" s="54" customFormat="1" ht="12.75"/>
    <row r="1288" s="54" customFormat="1" ht="12.75"/>
    <row r="1289" s="54" customFormat="1" ht="12.75"/>
    <row r="1290" s="54" customFormat="1" ht="12.75"/>
    <row r="1291" s="54" customFormat="1" ht="12.75"/>
    <row r="1292" s="54" customFormat="1" ht="12.75"/>
    <row r="1293" s="54" customFormat="1" ht="12.75"/>
    <row r="1294" s="54" customFormat="1" ht="12.75"/>
    <row r="1295" s="54" customFormat="1" ht="12.75"/>
    <row r="1296" s="54" customFormat="1" ht="12.75"/>
    <row r="1297" s="54" customFormat="1" ht="12.75"/>
    <row r="1298" s="54" customFormat="1" ht="12.75"/>
    <row r="1299" s="54" customFormat="1" ht="12.75"/>
    <row r="1300" s="54" customFormat="1" ht="12.75"/>
    <row r="1301" s="54" customFormat="1" ht="12.75"/>
    <row r="1302" s="54" customFormat="1" ht="12.75"/>
    <row r="1303" s="54" customFormat="1" ht="12.75"/>
    <row r="1304" s="54" customFormat="1" ht="12.75"/>
    <row r="1305" s="54" customFormat="1" ht="12.75"/>
    <row r="1306" s="54" customFormat="1" ht="12.75"/>
    <row r="1307" s="54" customFormat="1" ht="12.75"/>
    <row r="1308" s="54" customFormat="1" ht="12.75"/>
    <row r="1309" s="54" customFormat="1" ht="12.75"/>
    <row r="1310" s="54" customFormat="1" ht="12.75"/>
    <row r="1311" s="54" customFormat="1" ht="12.75"/>
    <row r="1312" s="54" customFormat="1" ht="12.75"/>
    <row r="1313" s="54" customFormat="1" ht="12.75"/>
    <row r="1314" s="54" customFormat="1" ht="12.75"/>
    <row r="1315" s="54" customFormat="1" ht="12.75"/>
    <row r="1316" s="54" customFormat="1" ht="12.75"/>
    <row r="1317" s="54" customFormat="1" ht="12.75"/>
    <row r="1318" s="54" customFormat="1" ht="12.75"/>
    <row r="1319" s="54" customFormat="1" ht="12.75"/>
    <row r="1320" s="54" customFormat="1" ht="12.75"/>
    <row r="1321" s="54" customFormat="1" ht="12.75"/>
    <row r="1322" s="54" customFormat="1" ht="12.75"/>
    <row r="1323" s="54" customFormat="1" ht="12.75"/>
    <row r="1324" s="54" customFormat="1" ht="12.75"/>
    <row r="1325" s="54" customFormat="1" ht="12.75"/>
    <row r="1326" s="54" customFormat="1" ht="12.75"/>
    <row r="1327" s="54" customFormat="1" ht="12.75"/>
    <row r="1328" s="54" customFormat="1" ht="12.75"/>
    <row r="1329" s="54" customFormat="1" ht="12.75"/>
    <row r="1330" s="54" customFormat="1" ht="12.75"/>
    <row r="1331" s="54" customFormat="1" ht="12.75"/>
    <row r="1332" s="54" customFormat="1" ht="12.75"/>
    <row r="1333" s="54" customFormat="1" ht="12.75"/>
    <row r="1334" s="54" customFormat="1" ht="12.75"/>
    <row r="1335" s="54" customFormat="1" ht="12.75"/>
    <row r="1336" s="54" customFormat="1" ht="12.75"/>
    <row r="1337" s="54" customFormat="1" ht="12.75"/>
    <row r="1338" s="54" customFormat="1" ht="12.75"/>
    <row r="1339" s="54" customFormat="1" ht="12.75"/>
    <row r="1340" s="54" customFormat="1" ht="12.75"/>
    <row r="1341" s="54" customFormat="1" ht="12.75"/>
    <row r="1342" s="54" customFormat="1" ht="12.75"/>
    <row r="1343" s="54" customFormat="1" ht="12.75"/>
    <row r="1344" s="54" customFormat="1" ht="12.75"/>
    <row r="1345" s="54" customFormat="1" ht="12.75"/>
    <row r="1346" s="54" customFormat="1" ht="12.75"/>
    <row r="1347" s="54" customFormat="1" ht="12.75"/>
    <row r="1348" s="54" customFormat="1" ht="12.75"/>
    <row r="1349" s="54" customFormat="1" ht="12.75"/>
    <row r="1350" s="54" customFormat="1" ht="12.75"/>
    <row r="1351" s="54" customFormat="1" ht="12.75"/>
    <row r="1352" s="54" customFormat="1" ht="12.75"/>
    <row r="1353" s="54" customFormat="1" ht="12.75"/>
    <row r="1354" s="54" customFormat="1" ht="12.75"/>
    <row r="1355" s="54" customFormat="1" ht="12.75"/>
    <row r="1356" s="54" customFormat="1" ht="12.75"/>
    <row r="1357" s="54" customFormat="1" ht="12.75"/>
    <row r="1358" s="54" customFormat="1" ht="12.75"/>
    <row r="1359" s="54" customFormat="1" ht="12.75"/>
    <row r="1360" s="54" customFormat="1" ht="12.75"/>
    <row r="1361" s="54" customFormat="1" ht="12.75"/>
    <row r="1362" s="54" customFormat="1" ht="12.75"/>
    <row r="1363" spans="1:53" s="5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</row>
    <row r="1364" spans="1:53" s="5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</row>
    <row r="1365" spans="1:53" s="5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</row>
    <row r="1366" spans="1:53" s="5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</row>
    <row r="1367" spans="1:53" s="5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</row>
    <row r="1368" spans="1:53" s="5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</row>
    <row r="1369" spans="1:53" s="5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</row>
    <row r="1370" spans="1:53" s="5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</row>
    <row r="1371" spans="1:53" s="5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</row>
    <row r="1372" spans="1:53" s="5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</row>
    <row r="1373" spans="1:53" s="5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</row>
    <row r="1374" spans="1:53" s="5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</row>
    <row r="1375" spans="1:53" s="5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</row>
    <row r="1376" spans="1:53" s="5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</row>
    <row r="1377" spans="1:53" s="5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</row>
    <row r="1378" spans="1:53" s="5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</row>
    <row r="1379" spans="1:53" s="5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</row>
    <row r="1380" spans="1:53" s="5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</row>
    <row r="1381" spans="1:53" s="5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</row>
    <row r="1382" spans="1:53" s="5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</row>
    <row r="1383" spans="1:53" s="5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</row>
    <row r="1384" spans="1:53" s="5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</row>
    <row r="1385" spans="1:53" s="5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</row>
    <row r="1386" spans="1:53" s="5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</row>
    <row r="1387" spans="1:53" s="5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</row>
    <row r="1388" spans="1:53" s="5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</row>
    <row r="1389" spans="1:53" s="5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</row>
    <row r="1390" spans="1:53" s="5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</row>
    <row r="1391" spans="1:53" s="5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</row>
    <row r="1392" spans="1:53" s="5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</row>
    <row r="1393" spans="1:53" s="5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</row>
    <row r="1394" spans="1:53" s="5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</row>
    <row r="1395" spans="1:53" s="5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</row>
    <row r="1396" spans="1:53" s="5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</row>
    <row r="1397" spans="1:53" s="5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</row>
    <row r="1398" spans="1:53" s="5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</row>
    <row r="1399" spans="1:53" s="5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</row>
    <row r="1400" spans="1:53" s="5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</row>
    <row r="1401" spans="1:53" s="5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</row>
    <row r="1402" spans="1:53" s="5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</row>
    <row r="1403" spans="1:53" s="5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</row>
    <row r="1404" spans="1:53" s="5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</row>
    <row r="1405" spans="1:53" s="5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</row>
    <row r="1406" spans="1:53" s="5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</row>
    <row r="1407" spans="1:53" s="5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</row>
    <row r="1408" spans="1:53" s="5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</row>
    <row r="1409" spans="1:53" s="5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</row>
    <row r="1410" spans="1:53" s="5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</row>
    <row r="1411" spans="1:53" s="5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</row>
    <row r="1412" spans="1:53" s="5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</row>
    <row r="1413" spans="1:53" s="5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</row>
    <row r="1414" spans="1:53" s="5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</row>
    <row r="1415" spans="1:53" s="5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</row>
    <row r="1416" spans="1:53" s="5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</row>
    <row r="1417" spans="1:53" s="5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</row>
    <row r="1418" spans="1:53" s="5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</row>
    <row r="1419" spans="1:53" s="5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</row>
    <row r="1420" spans="1:53" s="5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</row>
    <row r="1421" spans="1:53" s="5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</row>
    <row r="1422" spans="1:53" s="5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</row>
    <row r="1423" spans="1:53" s="5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</row>
    <row r="1424" spans="1:53" s="5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</row>
    <row r="1425" spans="1:53" s="5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</row>
    <row r="1426" spans="1:53" s="5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</row>
    <row r="1427" spans="1:53" s="5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</row>
    <row r="1428" spans="1:53" s="5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</row>
    <row r="1429" spans="1:53" s="5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</row>
    <row r="1430" spans="1:53" s="5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</row>
    <row r="1431" spans="1:53" s="5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</row>
    <row r="1432" spans="1:53" s="5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</row>
    <row r="1433" spans="1:53" s="5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</row>
    <row r="1434" spans="1:53" s="5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</row>
    <row r="1435" spans="1:53" s="5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</row>
    <row r="1436" spans="1:53" s="5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</row>
    <row r="1437" spans="1:53" s="5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</row>
    <row r="1438" spans="1:53" s="5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</row>
    <row r="1439" spans="1:53" s="5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</row>
    <row r="1440" spans="1:53" s="5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</row>
    <row r="1441" spans="1:53" s="5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</row>
    <row r="1442" spans="1:53" s="5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</row>
    <row r="1443" spans="1:53" s="5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</row>
    <row r="1444" spans="1:53" s="5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</row>
    <row r="1445" spans="1:53" s="5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</row>
    <row r="1446" spans="1:53" s="5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</row>
    <row r="1447" spans="1:53" s="5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</row>
    <row r="1448" spans="1:53" s="5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</row>
    <row r="1449" spans="1:53" s="5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</row>
    <row r="1450" spans="1:53" s="5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</row>
    <row r="1451" spans="1:53" s="5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</row>
    <row r="1452" spans="1:53" s="5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</row>
    <row r="1453" spans="1:53" s="5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</row>
    <row r="1454" spans="1:53" s="5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</row>
    <row r="1455" spans="1:53" s="5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</row>
    <row r="1456" spans="1:53" s="5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</row>
    <row r="1457" spans="1:53" s="5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</row>
    <row r="1458" spans="1:53" s="5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</row>
    <row r="1459" spans="1:53" s="5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</row>
    <row r="1460" spans="1:53" s="5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</row>
    <row r="1461" spans="1:53" s="5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</row>
    <row r="1462" spans="1:53" s="5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</row>
    <row r="1463" spans="1:53" s="5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</row>
    <row r="1464" spans="1:53" s="5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</row>
    <row r="1465" spans="1:53" s="5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</row>
    <row r="1466" spans="1:53" s="5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</row>
    <row r="1467" spans="1:53" s="5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</row>
    <row r="1468" spans="1:53" s="5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</row>
    <row r="1469" spans="1:53" s="5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</row>
    <row r="1470" spans="1:53" s="5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</row>
    <row r="1471" spans="1:53" s="5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</row>
    <row r="1472" spans="1:53" s="5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</row>
    <row r="1473" spans="1:53" s="5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</row>
    <row r="1474" spans="1:53" s="5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</row>
    <row r="1475" spans="1:53" s="5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</row>
    <row r="1476" spans="1:53" s="5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</row>
    <row r="1477" spans="1:53" s="5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</row>
    <row r="1478" spans="1:53" s="5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</row>
    <row r="1479" spans="1:53" s="5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</row>
    <row r="1480" spans="1:53" s="5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</row>
    <row r="1481" spans="1:53" s="5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</row>
    <row r="1482" spans="1:53" s="5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</row>
    <row r="1483" spans="1:53" s="5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</row>
    <row r="1484" spans="1:53" s="5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</row>
    <row r="1485" spans="1:53" s="5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</row>
    <row r="1486" spans="1:53" s="5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</row>
    <row r="1487" spans="1:53" s="5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</row>
    <row r="1488" spans="1:53" s="5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</row>
    <row r="1489" spans="1:53" s="5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</row>
    <row r="1490" spans="1:53" s="5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</row>
    <row r="1491" spans="1:53" s="5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</row>
    <row r="1492" spans="1:53" s="5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</row>
    <row r="1493" spans="1:53" s="5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</row>
    <row r="1494" spans="1:53" s="5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</row>
    <row r="1495" spans="1:53" s="5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</row>
    <row r="1496" spans="1:53" s="5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</row>
    <row r="1497" spans="1:53" s="5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</row>
    <row r="1498" spans="1:53" s="5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</row>
    <row r="1499" spans="1:53" s="5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</row>
    <row r="1500" spans="1:53" s="5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</row>
    <row r="1501" spans="1:53" s="5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</row>
    <row r="1502" spans="1:53" s="5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</row>
    <row r="1503" spans="1:53" s="5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</row>
    <row r="1504" spans="1:53" s="5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</row>
    <row r="1505" spans="1:53" s="5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</row>
    <row r="1506" spans="1:53" s="5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</row>
    <row r="1507" spans="1:53" s="5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</row>
    <row r="1508" spans="1:53" s="5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</row>
    <row r="1509" spans="1:53" s="5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</row>
    <row r="1510" spans="1:53" s="5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</row>
    <row r="1511" spans="1:53" s="5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</row>
    <row r="1512" spans="1:53" s="5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</row>
    <row r="1513" spans="1:53" s="5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</row>
    <row r="1514" spans="1:53" s="5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</row>
    <row r="1515" spans="1:53" s="5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</row>
    <row r="1516" spans="1:53" s="5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</row>
    <row r="1517" spans="1:53" s="5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</row>
    <row r="1518" spans="1:53" s="5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</row>
    <row r="1519" spans="1:53" s="5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</row>
    <row r="1520" spans="1:53" s="5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</row>
    <row r="1521" spans="1:53" s="5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</row>
    <row r="1522" spans="1:53" s="5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</row>
    <row r="1523" spans="1:53" s="5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</row>
    <row r="1524" spans="1:53" s="5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</row>
    <row r="1525" spans="1:53" s="5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</row>
    <row r="1526" spans="1:53" s="5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</row>
    <row r="1527" spans="1:53" s="5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</row>
    <row r="1528" spans="1:53" s="5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</row>
    <row r="1529" spans="1:53" s="5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</row>
    <row r="1530" spans="1:53" s="5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</row>
    <row r="1531" spans="1:53" s="5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</row>
    <row r="1532" spans="1:53" s="5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</row>
    <row r="1533" spans="1:53" s="5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</row>
    <row r="1534" spans="1:53" s="5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</row>
    <row r="1535" spans="1:53" s="5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</row>
    <row r="1536" spans="1:53" s="5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</row>
    <row r="1537" spans="1:53" s="5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</row>
    <row r="1538" spans="1:53" s="5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</row>
    <row r="1539" spans="1:53" s="5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</row>
    <row r="1540" spans="1:53" s="5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</row>
    <row r="1541" spans="1:53" s="5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</row>
    <row r="1542" spans="1:53" s="5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</row>
    <row r="1543" spans="1:53" s="5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</row>
    <row r="1544" spans="1:53" s="5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</row>
    <row r="1545" spans="1:53" s="5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</row>
    <row r="1546" spans="1:53" s="5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</row>
    <row r="1547" spans="1:53" s="5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</row>
    <row r="1548" spans="1:53" s="5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</row>
    <row r="1549" spans="1:53" s="5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</row>
    <row r="1550" spans="1:53" s="5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</row>
    <row r="1551" spans="1:53" s="5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</row>
    <row r="1552" spans="1:53" s="5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</row>
    <row r="1553" spans="1:53" s="5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</row>
    <row r="1554" spans="1:53" s="5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</row>
    <row r="1555" spans="1:53" s="5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</row>
    <row r="1556" spans="1:53" s="5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</row>
    <row r="1557" spans="1:53" s="5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</row>
    <row r="1558" spans="1:53" s="5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</row>
    <row r="1559" spans="1:53" s="5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</row>
    <row r="1560" spans="1:53" s="5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</row>
    <row r="1561" spans="1:53" s="5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</row>
    <row r="1562" spans="1:53" s="5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</row>
    <row r="1563" spans="1:53" s="5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</row>
    <row r="1564" spans="1:53" s="5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</row>
    <row r="1565" spans="1:53" s="5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</row>
    <row r="1566" spans="1:53" s="5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</row>
    <row r="1567" spans="1:53" s="5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</row>
    <row r="1568" spans="1:53" s="5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</row>
    <row r="1569" spans="1:53" s="5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</row>
    <row r="1570" spans="1:53" s="5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</row>
    <row r="1571" spans="1:53" s="5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</row>
    <row r="1572" spans="1:53" s="5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</row>
    <row r="1573" spans="1:53" s="5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</row>
    <row r="1574" spans="1:53" s="5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</row>
    <row r="1575" spans="1:53" s="5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</row>
    <row r="1576" spans="1:53" s="5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</row>
    <row r="1577" spans="1:53" s="5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</row>
    <row r="1578" spans="1:53" s="5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</row>
    <row r="1579" spans="1:53" s="5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</row>
    <row r="1580" spans="1:53" s="5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</row>
    <row r="1581" spans="1:53" s="5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</row>
    <row r="1582" spans="1:53" s="5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</row>
    <row r="1583" spans="1:53" s="5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</row>
    <row r="1584" spans="1:53" s="5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</row>
    <row r="1585" spans="1:53" s="5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</row>
    <row r="1586" spans="1:53" s="5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</row>
    <row r="1587" spans="1:53" s="5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</row>
    <row r="1588" spans="1:53" s="5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</row>
    <row r="1589" spans="1:53" s="5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</row>
    <row r="1590" spans="1:53" s="5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</row>
    <row r="1591" spans="1:53" s="5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</row>
    <row r="1592" spans="1:53" s="5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</row>
    <row r="1593" spans="1:53" s="5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</row>
    <row r="1594" spans="1:53" s="5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</row>
    <row r="1595" spans="1:53" s="5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</row>
    <row r="1596" spans="1:53" s="5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</row>
    <row r="1597" spans="1:53" s="5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</row>
    <row r="1598" spans="1:53" s="5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</row>
    <row r="1599" spans="1:53" s="5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</row>
    <row r="1600" spans="1:53" s="5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</row>
    <row r="1601" spans="1:53" s="5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</row>
    <row r="1602" spans="1:53" s="5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</row>
    <row r="1603" spans="1:53" s="5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</row>
    <row r="1604" spans="1:53" s="5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</row>
    <row r="1605" spans="1:53" s="5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</row>
    <row r="1606" spans="1:53" s="5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</row>
    <row r="1607" spans="1:53" s="5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</row>
    <row r="1608" spans="1:53" s="5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</row>
    <row r="1609" spans="1:53" s="5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</row>
    <row r="1610" spans="1:53" s="5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</row>
    <row r="1611" spans="1:53" s="5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</row>
    <row r="1612" spans="1:53" s="5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</row>
    <row r="1613" spans="1:53" s="5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</row>
    <row r="1614" spans="1:53" s="5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</row>
    <row r="1615" spans="1:53" s="5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</row>
    <row r="1616" spans="1:53" s="5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</row>
    <row r="1617" spans="1:53" s="5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</row>
    <row r="1618" spans="1:53" s="5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</row>
    <row r="1619" spans="1:53" s="5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</row>
    <row r="1620" spans="1:53" s="5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</row>
    <row r="1621" spans="1:53" s="5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</row>
    <row r="1622" spans="1:53" s="5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</row>
    <row r="1623" spans="1:53" s="5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</row>
    <row r="1624" spans="1:53" s="5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</row>
    <row r="1625" spans="1:53" s="5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</row>
    <row r="1626" spans="1:53" s="5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</row>
    <row r="1627" spans="1:53" s="5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</row>
    <row r="1628" spans="1:53" s="5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</row>
    <row r="1629" spans="1:53" s="5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</row>
    <row r="1630" spans="1:53" s="5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</row>
    <row r="1631" spans="1:53" s="5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</row>
    <row r="1632" spans="1:53" s="5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</row>
    <row r="1633" spans="1:53" s="5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</row>
    <row r="1634" spans="1:53" s="5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</row>
    <row r="1635" spans="1:53" s="5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</row>
    <row r="1636" spans="1:53" s="5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</row>
    <row r="1637" spans="1:53" s="5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</row>
    <row r="1638" spans="1:53" s="5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</row>
    <row r="1639" spans="1:53" s="5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</row>
    <row r="1640" spans="1:53" s="5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</row>
    <row r="1641" spans="1:53" s="5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</row>
    <row r="1642" spans="1:53" s="5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</row>
    <row r="1643" spans="1:53" s="5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</row>
    <row r="1644" spans="1:53" s="5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</row>
    <row r="1645" spans="1:53" s="5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</row>
    <row r="1646" spans="1:53" s="5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</row>
    <row r="1647" spans="1:53" s="5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</row>
    <row r="1648" spans="1:53" s="5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</row>
    <row r="1649" spans="1:53" s="5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</row>
    <row r="1650" spans="1:53" s="5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</row>
    <row r="1651" spans="1:53" s="5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</row>
    <row r="1652" spans="1:53" s="5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</row>
    <row r="1653" spans="1:53" s="5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</row>
    <row r="1654" spans="1:53" s="5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</row>
    <row r="1655" spans="1:53" s="5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</row>
    <row r="1656" spans="1:53" s="5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</row>
    <row r="1657" spans="1:53" s="5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</row>
    <row r="1658" spans="1:53" s="5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</row>
    <row r="1659" spans="1:53" s="5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</row>
    <row r="1660" spans="1:53" s="5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</row>
    <row r="1661" spans="1:53" s="5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</row>
    <row r="1662" spans="1:53" s="5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</row>
    <row r="1663" spans="1:53" s="5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</row>
    <row r="1664" spans="1:53" s="5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</row>
    <row r="1665" spans="1:53" s="5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</row>
    <row r="1666" spans="1:53" s="5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</row>
    <row r="1667" spans="1:53" s="5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</row>
    <row r="1668" spans="1:53" s="5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</row>
    <row r="1669" spans="1:53" s="5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</row>
    <row r="1670" spans="1:53" s="5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</row>
    <row r="1671" spans="1:53" s="5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</row>
    <row r="1672" spans="1:53" s="5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</row>
    <row r="1673" spans="1:53" s="5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</row>
    <row r="1674" spans="1:53" s="5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</row>
    <row r="1675" spans="1:53" s="5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</row>
    <row r="1676" spans="1:53" s="5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</row>
    <row r="1677" spans="1:53" s="5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</row>
    <row r="1678" spans="1:53" s="5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</row>
    <row r="1679" spans="1:53" s="5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</row>
    <row r="1680" spans="1:53" s="5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</row>
    <row r="1681" spans="1:53" s="5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</row>
    <row r="1682" spans="1:53" s="5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</row>
    <row r="1683" spans="1:53" s="5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</row>
    <row r="1684" spans="1:53" s="5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</row>
    <row r="1685" spans="1:53" s="5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</row>
    <row r="1686" spans="1:53" s="5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</row>
    <row r="1687" spans="1:53" s="5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</row>
    <row r="1688" spans="1:53" s="5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</row>
    <row r="1689" spans="1:53" s="5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</row>
    <row r="1690" spans="1:53" s="5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</row>
    <row r="1691" spans="1:53" s="5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</row>
    <row r="1692" spans="1:53" s="5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</row>
    <row r="1693" spans="1:53" s="5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</row>
    <row r="1694" spans="1:53" s="5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</row>
    <row r="1695" spans="1:53" s="5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</row>
    <row r="1696" spans="1:53" s="5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</row>
    <row r="1697" spans="1:53" s="5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</row>
    <row r="1698" spans="1:53" s="5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</row>
    <row r="1699" spans="1:53" s="5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</row>
    <row r="1700" spans="1:53" s="5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</row>
    <row r="1701" spans="1:53" s="5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</row>
    <row r="1702" spans="1:53" s="5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</row>
    <row r="1703" spans="1:53" s="5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</row>
    <row r="1704" spans="1:53" s="5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</row>
    <row r="1705" spans="1:53" s="5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</row>
    <row r="1706" spans="1:53" s="5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</row>
    <row r="1707" spans="1:53" s="5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</row>
    <row r="1708" spans="1:53" s="5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</row>
    <row r="1709" spans="1:53" s="5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</row>
    <row r="1710" spans="1:53" s="5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</row>
    <row r="1711" spans="1:53" s="5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</row>
    <row r="1712" spans="1:53" s="5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</row>
    <row r="1713" spans="1:53" s="5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</row>
    <row r="1714" spans="1:53" s="5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</row>
    <row r="1715" spans="1:53" s="5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</row>
    <row r="1716" spans="1:53" s="5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</row>
    <row r="1717" spans="1:53" s="5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</row>
    <row r="1718" spans="1:53" s="5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</row>
    <row r="1719" spans="1:53" s="5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</row>
    <row r="1720" spans="1:53" s="5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</row>
    <row r="1721" spans="1:53" s="5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</row>
    <row r="1722" spans="1:53" s="5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</row>
    <row r="1723" spans="1:53" s="5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</row>
    <row r="1724" spans="1:53" s="5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</row>
    <row r="1725" spans="1:53" s="5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</row>
    <row r="1726" spans="1:53" s="5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</row>
    <row r="1727" spans="1:53" s="5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</row>
    <row r="1728" spans="1:53" s="5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</row>
    <row r="1729" spans="1:53" s="5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</row>
    <row r="1730" spans="1:53" s="5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</row>
    <row r="1731" spans="1:53" s="5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</row>
    <row r="1732" spans="1:53" s="5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</row>
    <row r="1733" spans="1:53" s="5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</row>
    <row r="1734" spans="1:53" s="5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</row>
    <row r="1735" spans="1:53" s="5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</row>
    <row r="1736" spans="1:53" s="5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</row>
    <row r="1737" spans="1:53" s="5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</row>
    <row r="1738" spans="1:53" s="5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</row>
    <row r="1739" spans="1:53" s="5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</row>
    <row r="1740" spans="1:53" s="5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</row>
    <row r="1741" spans="1:53" s="5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</row>
    <row r="1742" spans="1:53" s="5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</row>
    <row r="1743" spans="1:53" s="5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</row>
    <row r="1744" spans="1:53" s="5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</row>
    <row r="1745" spans="1:53" s="5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</row>
    <row r="1746" spans="1:53" s="5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</row>
    <row r="1747" spans="1:53" s="5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</row>
    <row r="1748" spans="1:53" s="5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</row>
    <row r="1749" spans="1:53" s="5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</row>
    <row r="1750" spans="1:53" s="5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</row>
    <row r="1751" spans="1:53" s="5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</row>
    <row r="1752" spans="1:53" s="5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</row>
    <row r="1753" spans="1:53" s="5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</row>
    <row r="1754" spans="1:53" s="5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</row>
    <row r="1755" spans="1:53" s="5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</row>
    <row r="1756" spans="1:53" s="5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</row>
    <row r="1757" spans="1:53" s="5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</row>
    <row r="1758" spans="1:53" s="5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</row>
    <row r="1759" spans="1:53" s="5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</row>
    <row r="1760" spans="1:53" s="5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</row>
    <row r="1761" spans="1:53" s="5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</row>
    <row r="1762" spans="1:53" s="5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</row>
    <row r="1763" spans="1:53" s="5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</row>
    <row r="1764" spans="1:53" s="5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</row>
    <row r="1765" spans="1:53" s="5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</row>
    <row r="1766" spans="1:53" s="5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</row>
    <row r="1767" spans="1:53" s="5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</row>
    <row r="1768" spans="1:53" s="5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</row>
    <row r="1769" spans="1:53" s="5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</row>
    <row r="1770" spans="1:53" s="5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</row>
    <row r="1771" spans="1:53" s="5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</row>
    <row r="1772" spans="1:53" s="5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</row>
    <row r="1773" spans="1:53" s="5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</row>
    <row r="1774" spans="1:53" s="5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</row>
    <row r="1775" spans="1:53" s="5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</row>
    <row r="1776" spans="1:53" s="5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</row>
    <row r="1777" spans="1:53" s="5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</row>
    <row r="1778" spans="1:53" s="5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</row>
    <row r="1779" spans="1:53" s="5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</row>
    <row r="1780" spans="1:53" s="5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</row>
    <row r="1781" spans="1:53" s="5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</row>
    <row r="1782" spans="1:53" s="5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</row>
    <row r="1783" spans="1:53" s="5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</row>
    <row r="1784" spans="1:53" s="5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</row>
    <row r="1785" spans="1:53" s="5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</row>
    <row r="1786" spans="1:53" s="5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</row>
    <row r="1787" spans="1:53" s="5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</row>
    <row r="1788" spans="1:53" s="5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</row>
    <row r="1789" spans="1:53" s="5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</row>
    <row r="1790" spans="1:53" s="5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</row>
    <row r="1791" spans="1:53" s="5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</row>
    <row r="1792" spans="1:53" s="5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</row>
    <row r="1793" spans="1:53" s="5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</row>
    <row r="1794" spans="1:53" s="5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</row>
    <row r="1795" spans="1:53" s="5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</row>
    <row r="1796" spans="1:53" s="5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</row>
    <row r="1797" spans="1:53" s="5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</row>
    <row r="1798" spans="1:53" s="5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</row>
    <row r="1799" spans="1:53" s="5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</row>
    <row r="1800" spans="1:53" s="5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</row>
    <row r="1801" spans="1:53" s="5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</row>
    <row r="1802" spans="1:53" s="5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</row>
    <row r="1803" spans="1:53" s="5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</row>
    <row r="1804" spans="1:53" s="5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</row>
    <row r="1805" spans="1:53" s="5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</row>
    <row r="1806" spans="1:53" s="5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</row>
    <row r="1807" spans="1:53" s="5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</row>
    <row r="1808" spans="1:53" s="5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</row>
    <row r="1809" spans="1:53" s="5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</row>
    <row r="1810" spans="1:53" s="5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</row>
    <row r="1811" spans="1:53" s="5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</row>
    <row r="1812" spans="1:53" s="5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</row>
    <row r="1813" spans="1:53" s="5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</row>
    <row r="1814" spans="1:53" s="5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</row>
    <row r="1815" spans="1:53" s="5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</row>
    <row r="1816" spans="1:53" s="5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</row>
    <row r="1817" spans="1:53" s="5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</row>
    <row r="1818" spans="1:53" s="5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</row>
    <row r="1819" spans="1:53" s="5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</row>
    <row r="1820" spans="1:53" s="5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</row>
    <row r="1821" spans="1:53" s="5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</row>
    <row r="1822" spans="1:53" s="5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</row>
    <row r="1823" spans="1:53" s="5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</row>
    <row r="1824" spans="1:53" s="5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</row>
    <row r="1825" spans="1:53" s="5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</row>
    <row r="1826" spans="1:53" s="5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</row>
    <row r="1827" spans="1:53" s="5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</row>
    <row r="1828" spans="1:53" s="5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</row>
    <row r="1829" spans="1:53" s="5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</row>
    <row r="1830" spans="1:53" s="5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</row>
    <row r="1831" spans="1:53" s="5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</row>
    <row r="1832" spans="1:53" s="5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</row>
    <row r="1833" spans="1:53" s="5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</row>
    <row r="1834" spans="1:53" s="5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</row>
    <row r="1835" spans="1:53" s="5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</row>
    <row r="1836" spans="1:53" s="5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</row>
    <row r="1837" spans="1:53" s="5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</row>
    <row r="1838" spans="1:53" s="5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</row>
    <row r="1839" spans="1:53" s="5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</row>
    <row r="1840" spans="1:53" s="5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</row>
    <row r="1841" spans="1:53" s="5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</row>
    <row r="1842" spans="1:53" s="5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</row>
    <row r="1843" spans="1:53" s="5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</row>
    <row r="1844" spans="1:53" s="5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</row>
    <row r="1845" spans="1:53" s="5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</row>
    <row r="1846" spans="1:53" s="5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</row>
    <row r="1847" spans="1:53" s="5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</row>
    <row r="1848" spans="1:53" s="5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</row>
    <row r="1849" spans="1:53" s="5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</row>
    <row r="1850" spans="1:53" s="5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</row>
    <row r="1851" spans="1:53" s="5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</row>
    <row r="1852" spans="1:53" s="5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</row>
    <row r="1853" spans="1:53" s="5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</row>
    <row r="1854" spans="1:53" s="5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</row>
    <row r="1855" spans="1:53" s="5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</row>
    <row r="1856" spans="1:53" s="5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</row>
    <row r="1857" spans="1:53" s="5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</row>
    <row r="1858" spans="1:53" s="5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</row>
    <row r="1859" spans="1:53" s="5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</row>
    <row r="1860" spans="1:53" s="5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</row>
    <row r="1861" spans="1:53" s="5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</row>
    <row r="1862" spans="1:53" s="5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</row>
    <row r="1863" spans="1:53" s="5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</row>
    <row r="1864" spans="1:53" s="5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</row>
    <row r="1865" spans="1:53" s="5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</row>
    <row r="1866" spans="1:53" s="5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</row>
    <row r="1867" spans="1:53" s="5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</row>
    <row r="1868" spans="1:53" s="5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</row>
    <row r="1869" spans="1:53" s="5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</row>
    <row r="1870" spans="1:53" s="5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</row>
    <row r="1871" spans="1:53" s="5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</row>
    <row r="1872" spans="1:53" s="5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</row>
    <row r="1873" spans="1:53" s="5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</row>
    <row r="1874" spans="1:53" s="5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</row>
    <row r="1875" spans="1:53" s="5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</row>
    <row r="1876" spans="1:53" s="5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</row>
    <row r="1877" spans="1:53" s="5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</row>
    <row r="1878" spans="1:53" s="5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</row>
    <row r="1879" spans="1:53" s="5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</row>
    <row r="1880" spans="1:53" s="5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</row>
    <row r="1881" spans="1:53" s="5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</row>
    <row r="1882" spans="1:53" s="5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</row>
    <row r="1883" spans="1:53" s="5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</row>
    <row r="1884" spans="1:53" s="5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</row>
    <row r="1885" spans="1:53" s="5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</row>
    <row r="1886" spans="1:53" s="5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</row>
    <row r="1887" spans="1:53" s="5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</row>
    <row r="1888" spans="1:53" s="5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</row>
    <row r="1889" spans="1:53" s="5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</row>
    <row r="1890" spans="1:53" s="5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</row>
    <row r="1891" spans="1:53" s="5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</row>
    <row r="1892" spans="1:53" s="5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</row>
    <row r="1893" spans="1:53" s="5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</row>
    <row r="1894" spans="1:53" s="5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</row>
    <row r="1895" spans="1:53" s="5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</row>
    <row r="1896" spans="1:53" s="5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</row>
    <row r="1897" spans="1:53" s="5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</row>
    <row r="1898" spans="1:53" s="5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</row>
    <row r="1899" spans="1:53" s="5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</row>
    <row r="1900" spans="1:53" s="5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</row>
    <row r="1901" spans="1:53" s="5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</row>
    <row r="1902" spans="1:53" s="5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</row>
    <row r="1903" spans="1:53" s="5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</row>
    <row r="1904" spans="1:53" s="5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</row>
    <row r="1905" spans="1:53" s="5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</row>
    <row r="1906" spans="1:53" s="5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</row>
    <row r="1907" spans="1:53" s="5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</row>
    <row r="1908" spans="1:53" s="5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</row>
    <row r="1909" spans="1:53" s="5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</row>
    <row r="1910" spans="1:53" s="5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</row>
    <row r="1911" spans="1:53" s="5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</row>
    <row r="1912" spans="1:53" s="5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</row>
    <row r="1913" spans="1:53" s="5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</row>
    <row r="1914" spans="1:53" s="5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</row>
    <row r="1915" spans="1:53" s="5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</row>
    <row r="1916" spans="1:53" s="5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</row>
    <row r="1917" spans="1:53" s="5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</row>
    <row r="1918" spans="1:53" s="5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</row>
    <row r="1919" spans="1:53" s="5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</row>
    <row r="1920" spans="1:53" s="5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</row>
    <row r="1921" spans="1:53" s="5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</row>
    <row r="1922" spans="1:53" s="5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</row>
    <row r="1923" spans="1:53" s="5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</row>
    <row r="1924" spans="1:53" s="5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</row>
    <row r="1925" spans="1:53" s="5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</row>
    <row r="1926" spans="1:53" s="5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</row>
    <row r="1927" spans="1:53" s="5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</row>
    <row r="1928" spans="1:53" s="5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</row>
    <row r="1929" spans="1:53" s="5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</row>
    <row r="1930" spans="1:53" s="5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</row>
    <row r="1931" spans="1:53" s="5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</row>
    <row r="1932" spans="1:53" s="5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</row>
    <row r="1933" spans="1:53" s="5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</row>
    <row r="1934" spans="1:53" s="5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</row>
    <row r="1935" spans="1:53" s="5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</row>
    <row r="1936" spans="1:53" s="5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</row>
    <row r="1937" spans="1:53" s="5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</row>
    <row r="1938" spans="1:53" s="5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</row>
    <row r="1939" spans="1:53" s="5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</row>
    <row r="1940" spans="1:53" s="5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</row>
    <row r="1941" spans="1:53" s="5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</row>
    <row r="1942" spans="1:53" s="5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</row>
    <row r="1943" spans="1:53" s="5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</row>
    <row r="1944" spans="1:53" s="5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</row>
    <row r="1945" spans="1:53" s="5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</row>
    <row r="1946" spans="1:53" s="5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</row>
    <row r="1947" spans="1:53" s="5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</row>
    <row r="1948" spans="1:53" s="5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</row>
    <row r="1949" spans="1:53" s="5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</row>
    <row r="1950" spans="1:53" s="5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</row>
    <row r="1951" spans="1:53" s="5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</row>
    <row r="1952" spans="1:53" s="5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</row>
    <row r="1953" spans="1:53" s="5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</row>
    <row r="1954" spans="1:53" s="5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</row>
    <row r="1955" spans="1:53" s="5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</row>
    <row r="1956" spans="1:53" s="5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</row>
    <row r="1957" spans="1:53" s="5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</row>
    <row r="1958" spans="1:53" s="5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</row>
    <row r="1959" spans="1:53" s="5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</row>
    <row r="1960" spans="1:53" s="5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</row>
    <row r="1961" spans="1:53" s="5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/>
    </row>
    <row r="1962" spans="1:53" s="5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/>
    </row>
    <row r="1963" spans="1:53" s="5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/>
    </row>
    <row r="1964" spans="1:53" s="5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/>
    </row>
    <row r="1965" spans="1:53" s="5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</row>
    <row r="1966" spans="1:53" s="5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</row>
    <row r="1967" spans="1:53" s="5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</row>
    <row r="1968" spans="1:53" s="5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</row>
    <row r="1969" spans="1:53" s="5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</row>
    <row r="1970" spans="1:53" s="5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</row>
    <row r="1971" spans="1:53" s="5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</row>
    <row r="1972" spans="1:53" s="5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</row>
    <row r="1973" spans="1:53" s="5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</row>
    <row r="1974" spans="1:53" s="5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</row>
    <row r="1975" spans="1:53" s="5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</row>
    <row r="1976" spans="1:53" s="5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</row>
    <row r="1977" spans="1:53" s="5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</row>
    <row r="1978" spans="1:53" s="5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</row>
    <row r="1979" spans="1:53" s="5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</row>
    <row r="1980" spans="1:53" s="5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</row>
    <row r="1981" spans="1:53" s="5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</row>
    <row r="1982" spans="1:53" s="5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</row>
    <row r="1983" spans="1:53" s="5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</row>
    <row r="1984" spans="1:53" s="5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</row>
    <row r="1985" spans="1:53" s="5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</row>
    <row r="1986" spans="1:53" s="5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</row>
    <row r="1987" spans="1:53" s="5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</row>
    <row r="1988" spans="1:53" s="5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</row>
    <row r="1989" spans="1:53" s="5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</row>
    <row r="1990" spans="1:53" s="5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</row>
    <row r="1991" spans="1:53" s="5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</row>
    <row r="1992" spans="1:53" s="5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</row>
    <row r="1993" spans="1:53" s="5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</row>
    <row r="1994" spans="1:53" s="5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</row>
    <row r="1995" spans="1:53" s="5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</row>
    <row r="1996" spans="1:53" s="5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</row>
    <row r="1997" spans="1:53" s="5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</row>
    <row r="1998" spans="1:53" s="5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</row>
    <row r="1999" spans="1:53" s="5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</row>
    <row r="2000" spans="1:53" s="5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</row>
    <row r="2001" spans="1:53" s="5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</row>
    <row r="2002" spans="1:53" s="5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</row>
    <row r="2003" spans="1:53" s="5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</row>
    <row r="2004" spans="1:53" s="5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</row>
    <row r="2005" spans="1:53" s="5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</row>
    <row r="2006" spans="1:53" s="5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</row>
    <row r="2007" spans="1:53" s="5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</row>
    <row r="2008" spans="1:53" s="5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</row>
    <row r="2009" spans="1:53" s="5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</row>
    <row r="2010" spans="1:53" s="5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</row>
    <row r="2011" spans="1:53" s="5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</row>
    <row r="2012" spans="1:53" s="5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</row>
    <row r="2013" spans="1:53" s="5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</row>
    <row r="2014" spans="1:53" s="5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</row>
    <row r="2015" spans="1:53" s="5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</row>
    <row r="2016" spans="1:53" s="5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</row>
    <row r="2017" spans="1:53" s="5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</row>
    <row r="2018" spans="1:53" s="5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</row>
    <row r="2019" spans="1:53" s="5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</row>
    <row r="2020" spans="1:53" s="5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</row>
    <row r="2021" spans="1:53" s="5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</row>
    <row r="2022" spans="1:53" s="5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</row>
    <row r="2023" spans="1:53" s="5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</row>
    <row r="2024" spans="1:53" s="5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</row>
    <row r="2025" spans="1:53" s="5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</row>
    <row r="2026" spans="1:53" s="5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</row>
    <row r="2027" spans="1:53" s="5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</row>
    <row r="2028" spans="1:53" s="5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</row>
    <row r="2029" spans="1:53" s="5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</row>
    <row r="2030" spans="1:53" s="5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</row>
    <row r="2031" spans="1:53" s="5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</row>
    <row r="2032" spans="1:53" s="5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</row>
    <row r="2033" spans="1:53" s="5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</row>
    <row r="2034" spans="1:53" s="5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</row>
    <row r="2035" spans="1:53" s="5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</row>
    <row r="2036" spans="1:53" s="5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</row>
    <row r="2037" spans="1:53" s="5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</row>
    <row r="2038" spans="1:53" s="5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</row>
    <row r="2039" spans="1:53" s="5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</row>
    <row r="2040" spans="1:53" s="5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</row>
    <row r="2041" spans="1:53" s="5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</row>
    <row r="2042" spans="1:53" s="5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</row>
    <row r="2043" spans="1:53" s="5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</row>
    <row r="2044" spans="1:53" s="5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</row>
    <row r="2045" spans="1:53" s="5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</row>
    <row r="2046" spans="1:53" s="5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</row>
    <row r="2047" spans="1:53" s="5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</row>
    <row r="2048" spans="1:53" s="5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</row>
    <row r="2049" spans="1:53" s="5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</row>
    <row r="2050" spans="1:53" s="5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</row>
    <row r="2051" spans="1:53" s="5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</row>
    <row r="2052" spans="1:53" s="5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</row>
    <row r="2053" spans="1:53" s="5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</row>
    <row r="2054" spans="1:53" s="5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</row>
    <row r="2055" spans="1:53" s="5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</row>
    <row r="2056" spans="1:53" s="5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</row>
    <row r="2057" spans="1:53" s="5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</row>
    <row r="2058" spans="1:53" s="5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</row>
    <row r="2059" spans="1:53" s="5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</row>
    <row r="2060" spans="1:53" s="5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</row>
    <row r="2061" spans="1:53" s="5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</row>
    <row r="2062" spans="1:53" s="5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</row>
    <row r="2063" spans="1:53" s="5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</row>
    <row r="2064" spans="1:53" s="5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</row>
    <row r="2065" spans="1:53" s="5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</row>
    <row r="2066" spans="1:53" s="5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</row>
    <row r="2067" spans="1:53" s="5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</row>
    <row r="2068" spans="1:53" s="5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</row>
    <row r="2069" spans="1:53" s="5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</row>
    <row r="2070" spans="1:53" s="5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</row>
    <row r="2071" spans="1:53" s="5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</row>
    <row r="2072" spans="1:53" s="5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</row>
    <row r="2073" spans="1:53" s="5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</row>
    <row r="2074" spans="1:53" s="5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</row>
    <row r="2075" spans="1:53" s="5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</row>
    <row r="2076" spans="1:53" s="5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</row>
    <row r="2077" spans="1:53" s="5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</row>
    <row r="2078" spans="1:53" s="5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</row>
    <row r="2079" spans="1:53" s="5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</row>
    <row r="2080" spans="1:53" s="5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</row>
    <row r="2081" spans="1:53" s="5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</row>
    <row r="2082" spans="1:53" s="5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</row>
    <row r="2083" spans="1:53" s="5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</row>
    <row r="2084" spans="1:53" s="5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</row>
    <row r="2085" spans="1:53" s="5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</row>
    <row r="2086" spans="1:53" s="5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</row>
    <row r="2087" spans="1:53" s="5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</row>
    <row r="2088" spans="1:53" s="5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</row>
    <row r="2089" spans="1:53" s="5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</row>
    <row r="2090" spans="1:53" s="5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</row>
    <row r="2091" spans="1:53" s="5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</row>
    <row r="2092" spans="1:53" s="5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</row>
    <row r="2093" spans="1:53" s="5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</row>
    <row r="2094" spans="1:53" s="5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</row>
    <row r="2095" spans="1:53" s="5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</row>
    <row r="2096" spans="1:53" s="5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</row>
    <row r="2097" spans="1:53" s="5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</row>
    <row r="2098" spans="1:53" s="5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</row>
    <row r="2099" spans="1:53" s="5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</row>
    <row r="2100" spans="1:53" s="5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</row>
    <row r="2101" spans="1:53" s="5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</row>
    <row r="2102" spans="1:53" s="5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</row>
    <row r="2103" spans="1:53" s="54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</row>
    <row r="2104" spans="1:53" s="54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</row>
    <row r="2105" spans="1:53" s="54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</row>
    <row r="2106" spans="1:53" s="54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</row>
    <row r="2107" spans="1:53" s="54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</row>
    <row r="2108" spans="1:53" s="54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</row>
    <row r="2109" spans="1:53" s="54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</row>
    <row r="2110" spans="1:53" s="54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</row>
    <row r="2111" spans="1:53" s="54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</row>
    <row r="2112" spans="1:53" s="54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</row>
    <row r="2113" spans="1:53" s="54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</row>
    <row r="2114" spans="1:53" s="54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</row>
    <row r="2115" spans="1:53" s="54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</row>
    <row r="2116" spans="1:53" s="54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</row>
    <row r="2117" spans="1:53" s="54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</row>
    <row r="2118" spans="1:53" s="54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</row>
    <row r="2119" spans="1:53" s="54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</row>
    <row r="2120" spans="1:53" s="54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</row>
    <row r="2121" spans="1:53" s="54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</row>
    <row r="2122" spans="1:53" s="54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</row>
    <row r="2123" spans="1:53" s="54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</row>
    <row r="2124" spans="1:53" s="54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</row>
    <row r="2125" spans="1:53" s="54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</row>
    <row r="2126" spans="1:53" s="54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</row>
    <row r="2127" spans="1:53" s="54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</row>
    <row r="2128" spans="1:53" s="54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</row>
    <row r="2129" spans="1:53" s="54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</row>
    <row r="2130" spans="1:53" s="54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</row>
    <row r="2131" spans="1:53" s="54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</row>
    <row r="2132" spans="1:53" s="54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</row>
    <row r="2133" spans="1:53" s="54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</row>
    <row r="2134" spans="1:53" s="54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</row>
    <row r="2135" spans="1:53" s="54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</row>
    <row r="2136" spans="1:53" s="54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</row>
    <row r="2137" spans="1:53" s="54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</row>
    <row r="2138" spans="1:53" s="54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</row>
    <row r="2139" spans="1:53" s="54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</row>
    <row r="2140" spans="1:53" s="54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</row>
    <row r="2141" spans="1:53" s="54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</row>
    <row r="2142" spans="1:53" s="54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</row>
    <row r="2143" spans="1:53" s="54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</row>
    <row r="2144" spans="1:53" s="54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</row>
    <row r="2145" spans="1:53" s="54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</row>
    <row r="2146" spans="1:53" s="54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</row>
    <row r="2147" spans="1:53" s="54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</row>
    <row r="2148" spans="1:53" s="54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</row>
    <row r="2149" spans="1:53" s="54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</row>
    <row r="2150" spans="1:53" s="54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</row>
    <row r="2151" spans="1:53" s="54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/>
    </row>
    <row r="2152" spans="1:53" s="54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/>
    </row>
    <row r="2153" spans="1:53" s="54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/>
    </row>
    <row r="2154" spans="1:53" s="54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/>
    </row>
    <row r="2155" spans="1:53" s="54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/>
    </row>
    <row r="2156" spans="1:53" s="54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/>
    </row>
    <row r="2157" spans="1:53" s="54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</row>
    <row r="2158" spans="1:53" s="54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/>
    </row>
    <row r="2159" spans="1:53" s="54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/>
    </row>
    <row r="2160" spans="1:53" s="54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/>
    </row>
    <row r="2161" spans="1:53" s="54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</row>
    <row r="2162" spans="1:53" s="54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/>
    </row>
    <row r="2163" spans="1:53" s="54" customFormat="1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/>
    </row>
    <row r="2164" spans="1:53" s="54" customFormat="1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/>
    </row>
    <row r="2165" spans="1:53" s="54" customFormat="1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/>
    </row>
    <row r="2166" spans="1:53" s="54" customFormat="1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/>
    </row>
    <row r="2167" spans="1:53" s="54" customFormat="1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</row>
    <row r="2168" spans="1:53" s="54" customFormat="1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</row>
    <row r="2169" spans="1:53" s="54" customFormat="1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</row>
    <row r="2170" spans="1:53" s="54" customFormat="1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</row>
    <row r="2171" spans="1:53" s="54" customFormat="1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</row>
    <row r="2172" spans="1:53" s="54" customFormat="1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</row>
    <row r="2173" spans="1:53" s="54" customFormat="1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</row>
    <row r="2174" spans="1:53" s="54" customFormat="1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</row>
    <row r="2175" spans="1:53" s="54" customFormat="1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</row>
    <row r="2176" spans="1:53" s="54" customFormat="1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</row>
    <row r="2177" spans="1:53" s="54" customFormat="1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</row>
    <row r="2178" spans="1:53" s="54" customFormat="1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</row>
    <row r="2179" spans="1:53" s="54" customFormat="1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</row>
    <row r="2180" spans="1:53" s="54" customFormat="1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</row>
    <row r="2181" spans="1:53" s="54" customFormat="1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</row>
    <row r="2182" spans="1:53" s="54" customFormat="1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</row>
    <row r="2183" spans="1:53" s="54" customFormat="1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</row>
    <row r="2184" spans="1:53" s="54" customFormat="1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</row>
    <row r="2185" spans="1:53" s="54" customFormat="1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</row>
    <row r="2186" spans="1:53" s="54" customFormat="1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</row>
    <row r="2187" spans="1:53" s="54" customFormat="1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</row>
    <row r="2188" spans="1:53" s="54" customFormat="1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</row>
    <row r="2189" spans="1:53" s="54" customFormat="1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</row>
    <row r="2190" spans="1:53" s="54" customFormat="1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</row>
    <row r="2191" spans="1:53" s="54" customFormat="1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</row>
    <row r="2192" spans="1:53" s="54" customFormat="1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</row>
    <row r="2193" spans="1:53" s="54" customFormat="1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</row>
    <row r="2194" spans="1:53" s="54" customFormat="1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</row>
    <row r="2195" spans="1:53" s="54" customFormat="1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</row>
    <row r="2196" spans="1:53" s="54" customFormat="1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</row>
    <row r="2197" spans="1:53" s="54" customFormat="1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</row>
    <row r="2198" spans="1:53" s="54" customFormat="1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</row>
    <row r="2199" spans="1:53" s="54" customFormat="1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</row>
    <row r="2200" spans="1:53" s="54" customFormat="1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</row>
    <row r="2201" spans="1:53" s="54" customFormat="1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</row>
    <row r="2202" spans="1:53" s="54" customFormat="1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</row>
    <row r="2203" spans="1:53" s="54" customFormat="1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</row>
    <row r="2204" spans="1:53" s="54" customFormat="1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</row>
    <row r="2205" spans="1:53" s="54" customFormat="1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</row>
    <row r="2206" spans="1:53" s="54" customFormat="1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</row>
    <row r="2207" spans="1:53" s="54" customFormat="1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</row>
    <row r="2208" spans="1:53" s="54" customFormat="1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</row>
    <row r="2209" spans="1:53" s="54" customFormat="1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</row>
    <row r="2210" spans="1:53" s="54" customFormat="1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</row>
    <row r="2211" spans="1:53" s="54" customFormat="1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</row>
    <row r="2212" spans="1:53" s="54" customFormat="1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</row>
    <row r="2213" spans="1:53" s="54" customFormat="1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</row>
    <row r="2214" spans="1:53" s="54" customFormat="1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</row>
    <row r="2215" spans="1:53" s="54" customFormat="1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</row>
    <row r="2216" spans="1:53" s="54" customFormat="1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</row>
    <row r="2217" spans="1:53" s="54" customFormat="1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</row>
    <row r="2218" spans="1:53" s="54" customFormat="1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</row>
    <row r="2219" spans="1:53" s="54" customFormat="1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</row>
    <row r="2220" spans="1:53" s="54" customFormat="1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</row>
    <row r="2221" spans="1:53" s="54" customFormat="1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</row>
    <row r="2222" spans="1:53" s="54" customFormat="1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</row>
    <row r="2223" spans="1:53" s="54" customFormat="1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</row>
    <row r="2224" spans="1:53" s="54" customFormat="1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</row>
    <row r="2225" spans="1:53" s="54" customFormat="1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</row>
    <row r="2226" spans="1:53" s="54" customFormat="1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  <c r="AZ2226"/>
      <c r="BA2226"/>
    </row>
    <row r="2227" spans="1:53" s="54" customFormat="1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  <c r="AZ2227"/>
      <c r="BA2227"/>
    </row>
    <row r="2228" spans="1:53" s="54" customFormat="1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  <c r="AZ2228"/>
      <c r="BA2228"/>
    </row>
    <row r="2229" spans="1:53" s="54" customFormat="1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  <c r="AZ2229"/>
      <c r="BA2229"/>
    </row>
    <row r="2230" spans="1:53" s="54" customFormat="1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  <c r="AZ2230"/>
      <c r="BA2230"/>
    </row>
    <row r="2231" spans="1:53" s="54" customFormat="1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  <c r="AZ2231"/>
      <c r="BA2231"/>
    </row>
    <row r="2232" spans="1:53" s="54" customFormat="1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</row>
    <row r="2233" spans="1:53" s="54" customFormat="1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</row>
    <row r="2234" spans="1:53" s="54" customFormat="1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</row>
    <row r="2235" spans="1:53" s="54" customFormat="1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  <c r="AZ2235"/>
      <c r="BA2235"/>
    </row>
    <row r="2236" spans="1:53" s="54" customFormat="1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  <c r="AZ2236"/>
      <c r="BA2236"/>
    </row>
    <row r="2237" spans="1:53" s="54" customFormat="1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  <c r="AZ2237"/>
      <c r="BA2237"/>
    </row>
    <row r="2238" spans="1:53" s="54" customFormat="1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</row>
    <row r="2239" spans="1:53" s="54" customFormat="1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  <c r="AZ2239"/>
      <c r="BA2239"/>
    </row>
    <row r="2240" spans="1:53" s="54" customFormat="1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  <c r="AZ2240"/>
      <c r="BA2240"/>
    </row>
    <row r="2241" spans="1:53" s="54" customFormat="1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  <c r="AZ2241"/>
      <c r="BA2241"/>
    </row>
    <row r="2242" spans="1:53" s="54" customFormat="1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  <c r="AZ2242"/>
      <c r="BA2242"/>
    </row>
    <row r="2243" spans="1:53" s="54" customFormat="1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  <c r="AZ2243"/>
      <c r="BA2243"/>
    </row>
    <row r="2244" spans="1:53" s="54" customFormat="1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  <c r="AZ2244"/>
      <c r="BA2244"/>
    </row>
    <row r="2245" spans="1:53" s="54" customFormat="1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  <c r="AZ2245"/>
      <c r="BA2245"/>
    </row>
    <row r="2246" spans="1:53" s="54" customFormat="1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  <c r="AZ2246"/>
      <c r="BA2246"/>
    </row>
    <row r="2247" spans="1:53" s="54" customFormat="1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  <c r="AZ2247"/>
      <c r="BA2247"/>
    </row>
    <row r="2248" spans="1:53" s="54" customFormat="1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  <c r="AZ2248"/>
      <c r="BA2248"/>
    </row>
    <row r="2249" spans="1:53" s="54" customFormat="1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  <c r="AZ2249"/>
      <c r="BA2249"/>
    </row>
    <row r="2250" spans="1:53" s="54" customFormat="1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</row>
    <row r="2251" spans="1:53" s="54" customFormat="1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</row>
    <row r="2252" spans="1:53" s="54" customFormat="1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</row>
    <row r="2253" spans="1:53" s="54" customFormat="1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</row>
    <row r="2254" spans="1:53" s="54" customFormat="1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</row>
    <row r="2255" spans="1:53" s="54" customFormat="1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</row>
    <row r="2256" spans="1:53" s="54" customFormat="1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</row>
    <row r="2257" spans="1:53" s="54" customFormat="1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</row>
    <row r="2258" spans="1:53" s="54" customFormat="1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</row>
    <row r="2259" spans="1:53" s="54" customFormat="1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</row>
    <row r="2260" spans="1:53" s="54" customFormat="1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</row>
    <row r="2261" spans="1:53" s="54" customFormat="1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</row>
    <row r="2262" spans="1:53" s="54" customFormat="1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</row>
    <row r="2263" spans="1:53" s="54" customFormat="1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</row>
    <row r="2264" spans="1:53" s="54" customFormat="1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</row>
    <row r="2265" spans="1:53" s="54" customFormat="1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</row>
    <row r="2266" spans="1:53" s="54" customFormat="1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</row>
    <row r="2267" spans="1:53" s="54" customFormat="1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</row>
    <row r="2268" spans="1:53" s="54" customFormat="1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</row>
    <row r="2269" spans="1:53" s="54" customFormat="1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</row>
    <row r="2270" spans="1:53" s="54" customFormat="1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</row>
    <row r="2271" spans="1:53" s="54" customFormat="1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</row>
    <row r="2272" spans="1:53" s="54" customFormat="1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</row>
    <row r="2273" spans="1:53" s="54" customFormat="1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</row>
    <row r="2274" spans="1:53" s="54" customFormat="1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</row>
    <row r="2275" spans="1:53" s="54" customFormat="1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</row>
    <row r="2276" spans="1:53" s="54" customFormat="1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</row>
    <row r="2277" spans="1:53" s="54" customFormat="1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</row>
    <row r="2278" spans="1:53" s="54" customFormat="1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</row>
    <row r="2279" spans="1:53" s="54" customFormat="1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</row>
    <row r="2280" spans="1:53" s="54" customFormat="1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  <c r="AZ2280"/>
      <c r="BA2280"/>
    </row>
    <row r="2281" spans="1:53" s="54" customFormat="1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  <c r="AZ2281"/>
      <c r="BA2281"/>
    </row>
    <row r="2282" spans="1:53" s="54" customFormat="1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  <c r="AZ2282"/>
      <c r="BA2282"/>
    </row>
    <row r="2283" spans="1:53" s="54" customFormat="1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  <c r="AZ2283"/>
      <c r="BA2283"/>
    </row>
    <row r="2284" spans="1:53" s="54" customFormat="1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  <c r="AZ2284"/>
      <c r="BA2284"/>
    </row>
    <row r="2285" spans="1:53" s="54" customFormat="1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  <c r="AZ2285"/>
      <c r="BA2285"/>
    </row>
    <row r="2286" spans="1:53" s="54" customFormat="1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  <c r="AZ2286"/>
      <c r="BA2286"/>
    </row>
    <row r="2287" spans="1:53" s="54" customFormat="1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  <c r="AZ2287"/>
      <c r="BA2287"/>
    </row>
    <row r="2288" spans="1:53" s="54" customFormat="1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  <c r="AZ2288"/>
      <c r="BA2288"/>
    </row>
    <row r="2289" spans="1:53" s="54" customFormat="1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  <c r="AZ2289"/>
      <c r="BA2289"/>
    </row>
    <row r="2290" spans="1:53" s="54" customFormat="1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  <c r="AZ2290"/>
      <c r="BA2290"/>
    </row>
    <row r="2291" spans="1:53" s="54" customFormat="1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  <c r="AZ2291"/>
      <c r="BA2291"/>
    </row>
    <row r="2292" spans="1:53" s="54" customFormat="1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  <c r="AZ2292"/>
      <c r="BA2292"/>
    </row>
    <row r="2293" spans="1:53" s="54" customFormat="1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  <c r="AZ2293"/>
      <c r="BA2293"/>
    </row>
    <row r="2294" spans="1:53" s="54" customFormat="1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</row>
    <row r="2295" spans="1:53" s="54" customFormat="1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  <c r="AZ2295"/>
      <c r="BA2295"/>
    </row>
    <row r="2296" spans="1:53" s="54" customFormat="1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  <c r="AY2296"/>
      <c r="AZ2296"/>
      <c r="BA2296"/>
    </row>
    <row r="2297" spans="1:53" s="54" customFormat="1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  <c r="AZ2297"/>
      <c r="BA2297"/>
    </row>
    <row r="2298" spans="1:53" s="54" customFormat="1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  <c r="AZ2298"/>
      <c r="BA2298"/>
    </row>
    <row r="2299" spans="1:53" s="54" customFormat="1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  <c r="AZ2299"/>
      <c r="BA2299"/>
    </row>
    <row r="2300" spans="1:53" s="54" customFormat="1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</row>
    <row r="2301" spans="1:53" s="54" customFormat="1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</row>
    <row r="2302" spans="1:53" s="54" customFormat="1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</row>
    <row r="2303" spans="1:53" s="54" customFormat="1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</row>
    <row r="2304" spans="1:53" s="54" customFormat="1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  <c r="AZ2304"/>
      <c r="BA2304"/>
    </row>
    <row r="2305" spans="1:53" s="54" customFormat="1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</row>
    <row r="2306" spans="1:53" s="54" customFormat="1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</row>
    <row r="2307" spans="1:53" s="54" customFormat="1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</row>
    <row r="2308" spans="1:53" s="54" customFormat="1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</row>
    <row r="2309" spans="1:53" s="54" customFormat="1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</row>
    <row r="2310" spans="1:53" s="54" customFormat="1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</row>
    <row r="2311" spans="1:53" s="54" customFormat="1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</row>
    <row r="2312" spans="1:53" s="54" customFormat="1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</row>
    <row r="2313" spans="1:53" s="54" customFormat="1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</row>
    <row r="2314" spans="1:53" s="54" customFormat="1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</row>
    <row r="2315" spans="1:53" s="54" customFormat="1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</row>
    <row r="2316" spans="1:53" s="54" customFormat="1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</row>
    <row r="2317" spans="1:53" s="54" customFormat="1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</row>
    <row r="2318" spans="1:53" s="54" customFormat="1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</row>
    <row r="2319" spans="1:53" s="54" customFormat="1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</row>
    <row r="2320" spans="1:53" s="54" customFormat="1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</row>
    <row r="2321" spans="1:53" s="54" customFormat="1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</row>
    <row r="2322" spans="1:53" s="54" customFormat="1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</row>
    <row r="2323" spans="1:53" s="54" customFormat="1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</row>
    <row r="2324" spans="1:53" s="54" customFormat="1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</row>
    <row r="2325" spans="1:53" s="54" customFormat="1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</row>
    <row r="2326" spans="1:53" s="54" customFormat="1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</row>
    <row r="2327" spans="1:53" s="54" customFormat="1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</row>
    <row r="2328" spans="1:53" s="54" customFormat="1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</row>
    <row r="2329" spans="1:53" s="54" customFormat="1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</row>
    <row r="2330" spans="1:53" s="54" customFormat="1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</row>
    <row r="2331" spans="1:53" s="54" customFormat="1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</row>
    <row r="2332" spans="1:53" s="54" customFormat="1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</row>
    <row r="2333" spans="1:53" s="54" customFormat="1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</row>
    <row r="2334" spans="1:53" s="54" customFormat="1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</row>
    <row r="2335" spans="1:53" s="54" customFormat="1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</row>
    <row r="2336" spans="1:53" s="54" customFormat="1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  <c r="BA2336"/>
    </row>
    <row r="2337" spans="1:53" s="54" customFormat="1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  <c r="BA2337"/>
    </row>
    <row r="2338" spans="1:53" s="54" customFormat="1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  <c r="BA2338"/>
    </row>
    <row r="2339" spans="1:53" s="54" customFormat="1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  <c r="BA2339"/>
    </row>
    <row r="2340" spans="1:53" s="54" customFormat="1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  <c r="BA2340"/>
    </row>
    <row r="2341" spans="1:53" s="54" customFormat="1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  <c r="AZ2341"/>
      <c r="BA2341"/>
    </row>
    <row r="2342" spans="1:53" s="54" customFormat="1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  <c r="AZ2342"/>
      <c r="BA2342"/>
    </row>
    <row r="2343" spans="1:53" s="54" customFormat="1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  <c r="AY2343"/>
      <c r="AZ2343"/>
      <c r="BA2343"/>
    </row>
    <row r="2344" spans="1:53" s="54" customFormat="1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  <c r="AY2344"/>
      <c r="AZ2344"/>
      <c r="BA2344"/>
    </row>
    <row r="2345" spans="1:53" s="54" customFormat="1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  <c r="AY2345"/>
      <c r="AZ2345"/>
      <c r="BA2345"/>
    </row>
    <row r="2346" spans="1:53" s="54" customFormat="1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  <c r="AY2346"/>
      <c r="AZ2346"/>
      <c r="BA2346"/>
    </row>
    <row r="2347" spans="1:53" s="54" customFormat="1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  <c r="AY2347"/>
      <c r="AZ2347"/>
      <c r="BA2347"/>
    </row>
    <row r="2348" spans="1:53" s="54" customFormat="1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  <c r="AY2348"/>
      <c r="AZ2348"/>
      <c r="BA2348"/>
    </row>
    <row r="2349" spans="1:53" s="54" customFormat="1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  <c r="AY2349"/>
      <c r="AZ2349"/>
      <c r="BA2349"/>
    </row>
    <row r="2350" spans="1:53" s="54" customFormat="1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  <c r="AY2350"/>
      <c r="AZ2350"/>
      <c r="BA2350"/>
    </row>
    <row r="2351" spans="1:53" s="54" customFormat="1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  <c r="AY2351"/>
      <c r="AZ2351"/>
      <c r="BA2351"/>
    </row>
    <row r="2352" spans="1:53" s="54" customFormat="1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  <c r="AY2352"/>
      <c r="AZ2352"/>
      <c r="BA2352"/>
    </row>
    <row r="2353" spans="1:53" s="54" customFormat="1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  <c r="AY2353"/>
      <c r="AZ2353"/>
      <c r="BA2353"/>
    </row>
    <row r="2354" spans="1:53" s="54" customFormat="1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  <c r="AY2354"/>
      <c r="AZ2354"/>
      <c r="BA2354"/>
    </row>
    <row r="2355" spans="1:53" s="54" customFormat="1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  <c r="AY2355"/>
      <c r="AZ2355"/>
      <c r="BA2355"/>
    </row>
    <row r="2356" spans="1:53" s="54" customFormat="1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  <c r="AY2356"/>
      <c r="AZ2356"/>
      <c r="BA2356"/>
    </row>
    <row r="2357" spans="1:53" s="54" customFormat="1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  <c r="AY2357"/>
      <c r="AZ2357"/>
      <c r="BA2357"/>
    </row>
    <row r="2358" spans="1:53" s="54" customFormat="1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  <c r="AY2358"/>
      <c r="AZ2358"/>
      <c r="BA2358"/>
    </row>
    <row r="2359" spans="1:53" s="54" customFormat="1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  <c r="AY2359"/>
      <c r="AZ2359"/>
      <c r="BA2359"/>
    </row>
    <row r="2360" spans="1:53" s="54" customFormat="1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  <c r="AZ2360"/>
      <c r="BA2360"/>
    </row>
    <row r="2361" spans="1:53" s="54" customFormat="1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  <c r="AY2361"/>
      <c r="AZ2361"/>
      <c r="BA2361"/>
    </row>
    <row r="2362" spans="1:53" s="54" customFormat="1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  <c r="AY2362"/>
      <c r="AZ2362"/>
      <c r="BA2362"/>
    </row>
    <row r="2363" spans="1:53" s="54" customFormat="1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  <c r="AY2363"/>
      <c r="AZ2363"/>
      <c r="BA2363"/>
    </row>
    <row r="2364" spans="1:53" s="54" customFormat="1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  <c r="AY2364"/>
      <c r="AZ2364"/>
      <c r="BA2364"/>
    </row>
    <row r="2365" spans="1:53" s="54" customFormat="1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  <c r="AY2365"/>
      <c r="AZ2365"/>
      <c r="BA2365"/>
    </row>
    <row r="2366" spans="1:53" s="54" customFormat="1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  <c r="AY2366"/>
      <c r="AZ2366"/>
      <c r="BA2366"/>
    </row>
    <row r="2367" spans="1:53" s="54" customFormat="1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  <c r="AY2367"/>
      <c r="AZ2367"/>
      <c r="BA2367"/>
    </row>
    <row r="2368" spans="1:53" s="54" customFormat="1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  <c r="AY2368"/>
      <c r="AZ2368"/>
      <c r="BA2368"/>
    </row>
    <row r="2369" spans="1:53" s="54" customFormat="1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  <c r="AY2369"/>
      <c r="AZ2369"/>
      <c r="BA2369"/>
    </row>
    <row r="2370" spans="1:53" s="54" customFormat="1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  <c r="AY2370"/>
      <c r="AZ2370"/>
      <c r="BA2370"/>
    </row>
    <row r="2371" spans="1:53" s="54" customFormat="1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  <c r="AY2371"/>
      <c r="AZ2371"/>
      <c r="BA2371"/>
    </row>
    <row r="2372" spans="1:53" s="54" customFormat="1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  <c r="AY2372"/>
      <c r="AZ2372"/>
      <c r="BA2372"/>
    </row>
    <row r="2373" spans="1:53" s="54" customFormat="1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  <c r="AY2373"/>
      <c r="AZ2373"/>
      <c r="BA2373"/>
    </row>
    <row r="2374" spans="1:53" s="54" customFormat="1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  <c r="AY2374"/>
      <c r="AZ2374"/>
      <c r="BA2374"/>
    </row>
    <row r="2375" spans="1:53" s="54" customFormat="1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  <c r="AZ2375"/>
      <c r="BA2375"/>
    </row>
    <row r="2376" spans="1:53" s="54" customFormat="1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  <c r="AZ2376"/>
      <c r="BA2376"/>
    </row>
    <row r="2377" spans="1:53" s="54" customFormat="1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  <c r="AZ2377"/>
      <c r="BA2377"/>
    </row>
    <row r="2378" spans="1:53" s="54" customFormat="1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</row>
    <row r="2379" spans="1:53" s="54" customFormat="1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  <c r="AZ2379"/>
      <c r="BA2379"/>
    </row>
    <row r="2380" spans="1:53" s="54" customFormat="1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  <c r="AZ2380"/>
      <c r="BA2380"/>
    </row>
    <row r="2381" spans="1:53" s="54" customFormat="1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</row>
    <row r="2382" spans="1:53" s="54" customFormat="1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  <c r="AZ2382"/>
      <c r="BA2382"/>
    </row>
    <row r="2383" spans="1:53" s="54" customFormat="1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  <c r="AZ2383"/>
      <c r="BA2383"/>
    </row>
    <row r="2384" spans="1:53" s="54" customFormat="1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  <c r="AZ2384"/>
      <c r="BA2384"/>
    </row>
    <row r="2385" spans="1:53" s="54" customFormat="1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  <c r="AZ2385"/>
      <c r="BA2385"/>
    </row>
    <row r="2386" spans="1:53" s="54" customFormat="1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  <c r="AZ2386"/>
      <c r="BA2386"/>
    </row>
    <row r="2387" spans="1:53" s="54" customFormat="1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  <c r="AZ2387"/>
      <c r="BA2387"/>
    </row>
    <row r="2388" spans="1:53" s="54" customFormat="1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</row>
    <row r="2389" spans="1:53" s="54" customFormat="1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  <c r="AZ2389"/>
      <c r="BA2389"/>
    </row>
    <row r="2390" spans="1:53" s="54" customFormat="1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  <c r="AZ2390"/>
      <c r="BA2390"/>
    </row>
    <row r="2391" spans="1:53" s="54" customFormat="1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  <c r="AY2391"/>
      <c r="AZ2391"/>
      <c r="BA2391"/>
    </row>
    <row r="2392" spans="1:53" s="54" customFormat="1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  <c r="AY2392"/>
      <c r="AZ2392"/>
      <c r="BA2392"/>
    </row>
    <row r="2393" spans="1:53" s="54" customFormat="1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  <c r="AY2393"/>
      <c r="AZ2393"/>
      <c r="BA2393"/>
    </row>
    <row r="2394" spans="1:53" s="54" customFormat="1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  <c r="AY2394"/>
      <c r="AZ2394"/>
      <c r="BA2394"/>
    </row>
    <row r="2395" spans="1:53" s="54" customFormat="1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  <c r="AY2395"/>
      <c r="AZ2395"/>
      <c r="BA2395"/>
    </row>
    <row r="2396" spans="1:53" s="54" customFormat="1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  <c r="AY2396"/>
      <c r="AZ2396"/>
      <c r="BA2396"/>
    </row>
    <row r="2397" spans="1:53" s="54" customFormat="1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  <c r="AY2397"/>
      <c r="AZ2397"/>
      <c r="BA2397"/>
    </row>
    <row r="2398" spans="1:53" s="54" customFormat="1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  <c r="AY2398"/>
      <c r="AZ2398"/>
      <c r="BA2398"/>
    </row>
    <row r="2399" spans="1:53" s="54" customFormat="1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  <c r="AY2399"/>
      <c r="AZ2399"/>
      <c r="BA2399"/>
    </row>
    <row r="2400" spans="1:53" s="54" customFormat="1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  <c r="AY2400"/>
      <c r="AZ2400"/>
      <c r="BA2400"/>
    </row>
    <row r="2401" spans="1:53" s="54" customFormat="1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  <c r="AY2401"/>
      <c r="AZ2401"/>
      <c r="BA2401"/>
    </row>
    <row r="2402" spans="1:53" s="54" customFormat="1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  <c r="AZ2402"/>
      <c r="BA2402"/>
    </row>
    <row r="2403" spans="1:53" s="54" customFormat="1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  <c r="AZ2403"/>
      <c r="BA2403"/>
    </row>
    <row r="2404" spans="1:53" s="54" customFormat="1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</row>
    <row r="2405" spans="1:53" s="54" customFormat="1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  <c r="AY2405"/>
      <c r="AZ2405"/>
      <c r="BA2405"/>
    </row>
    <row r="2406" spans="1:53" s="54" customFormat="1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  <c r="AY2406"/>
      <c r="AZ2406"/>
      <c r="BA2406"/>
    </row>
    <row r="2407" spans="1:53" s="54" customFormat="1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  <c r="AY2407"/>
      <c r="AZ2407"/>
      <c r="BA2407"/>
    </row>
    <row r="2408" spans="1:53" s="54" customFormat="1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  <c r="AY2408"/>
      <c r="AZ2408"/>
      <c r="BA2408"/>
    </row>
    <row r="2409" spans="1:53" s="54" customFormat="1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  <c r="AZ2409"/>
      <c r="BA2409"/>
    </row>
    <row r="2410" spans="1:53" s="54" customFormat="1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  <c r="AY2410"/>
      <c r="AZ2410"/>
      <c r="BA2410"/>
    </row>
    <row r="2411" spans="1:53" s="54" customFormat="1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  <c r="AY2411"/>
      <c r="AZ2411"/>
      <c r="BA2411"/>
    </row>
    <row r="2412" spans="1:53" s="54" customFormat="1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  <c r="AY2412"/>
      <c r="AZ2412"/>
      <c r="BA2412"/>
    </row>
    <row r="2413" spans="1:53" s="54" customFormat="1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  <c r="AY2413"/>
      <c r="AZ2413"/>
      <c r="BA2413"/>
    </row>
    <row r="2414" spans="1:53" s="54" customFormat="1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  <c r="AY2414"/>
      <c r="AZ2414"/>
      <c r="BA2414"/>
    </row>
    <row r="2415" spans="1:53" s="54" customFormat="1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  <c r="AY2415"/>
      <c r="AZ2415"/>
      <c r="BA2415"/>
    </row>
    <row r="2416" spans="1:53" s="54" customFormat="1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  <c r="AZ2416"/>
      <c r="BA2416"/>
    </row>
    <row r="2417" spans="1:53" s="54" customFormat="1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  <c r="AZ2417"/>
      <c r="BA2417"/>
    </row>
    <row r="2418" spans="1:53" s="54" customFormat="1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  <c r="AZ2418"/>
      <c r="BA2418"/>
    </row>
    <row r="2419" spans="1:53" s="54" customFormat="1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  <c r="AZ2419"/>
      <c r="BA2419"/>
    </row>
    <row r="2420" spans="1:53" s="54" customFormat="1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  <c r="AZ2420"/>
      <c r="BA2420"/>
    </row>
    <row r="2421" spans="1:53" s="54" customFormat="1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  <c r="AZ2421"/>
      <c r="BA2421"/>
    </row>
    <row r="2422" spans="1:53" s="54" customFormat="1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  <c r="AZ2422"/>
      <c r="BA2422"/>
    </row>
    <row r="2423" spans="1:53" s="54" customFormat="1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  <c r="AZ2423"/>
      <c r="BA2423"/>
    </row>
    <row r="2424" spans="1:53" s="54" customFormat="1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  <c r="AZ2424"/>
      <c r="BA2424"/>
    </row>
    <row r="2425" spans="1:53" s="54" customFormat="1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  <c r="AZ2425"/>
      <c r="BA2425"/>
    </row>
    <row r="2426" spans="1:53" s="54" customFormat="1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  <c r="AZ2426"/>
      <c r="BA2426"/>
    </row>
    <row r="2427" spans="1:53" s="54" customFormat="1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  <c r="AZ2427"/>
      <c r="BA2427"/>
    </row>
    <row r="2428" spans="1:53" s="54" customFormat="1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  <c r="AZ2428"/>
      <c r="BA2428"/>
    </row>
    <row r="2429" spans="1:53" s="54" customFormat="1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  <c r="AZ2429"/>
      <c r="BA2429"/>
    </row>
    <row r="2430" spans="1:53" s="54" customFormat="1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  <c r="AZ2430"/>
      <c r="BA2430"/>
    </row>
    <row r="2431" spans="1:53" s="54" customFormat="1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  <c r="AZ2431"/>
      <c r="BA2431"/>
    </row>
    <row r="2432" spans="1:53" s="54" customFormat="1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  <c r="AZ2432"/>
      <c r="BA2432"/>
    </row>
    <row r="2433" spans="1:53" s="54" customFormat="1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  <c r="AY2433"/>
      <c r="AZ2433"/>
      <c r="BA2433"/>
    </row>
    <row r="2434" spans="1:53" s="54" customFormat="1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  <c r="AY2434"/>
      <c r="AZ2434"/>
      <c r="BA2434"/>
    </row>
    <row r="2435" spans="1:53" s="54" customFormat="1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  <c r="AY2435"/>
      <c r="AZ2435"/>
      <c r="BA2435"/>
    </row>
    <row r="2436" spans="1:53" s="54" customFormat="1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  <c r="AY2436"/>
      <c r="AZ2436"/>
      <c r="BA2436"/>
    </row>
    <row r="2437" spans="1:53" s="54" customFormat="1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  <c r="AY2437"/>
      <c r="AZ2437"/>
      <c r="BA2437"/>
    </row>
    <row r="2438" spans="1:53" s="54" customFormat="1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  <c r="AY2438"/>
      <c r="AZ2438"/>
      <c r="BA2438"/>
    </row>
    <row r="2439" spans="1:53" s="54" customFormat="1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  <c r="AY2439"/>
      <c r="AZ2439"/>
      <c r="BA2439"/>
    </row>
    <row r="2440" spans="1:53" s="54" customFormat="1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  <c r="AY2440"/>
      <c r="AZ2440"/>
      <c r="BA2440"/>
    </row>
    <row r="2441" spans="1:53" s="54" customFormat="1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  <c r="AY2441"/>
      <c r="AZ2441"/>
      <c r="BA2441"/>
    </row>
    <row r="2442" spans="1:53" s="54" customFormat="1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  <c r="AY2442"/>
      <c r="AZ2442"/>
      <c r="BA2442"/>
    </row>
    <row r="2443" spans="1:53" s="54" customFormat="1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  <c r="AY2443"/>
      <c r="AZ2443"/>
      <c r="BA2443"/>
    </row>
    <row r="2444" spans="1:53" s="54" customFormat="1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  <c r="AY2444"/>
      <c r="AZ2444"/>
      <c r="BA2444"/>
    </row>
    <row r="2445" spans="1:53" s="54" customFormat="1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  <c r="AY2445"/>
      <c r="AZ2445"/>
      <c r="BA2445"/>
    </row>
    <row r="2446" spans="1:53" s="54" customFormat="1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  <c r="AY2446"/>
      <c r="AZ2446"/>
      <c r="BA2446"/>
    </row>
    <row r="2447" spans="1:53" s="54" customFormat="1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  <c r="AY2447"/>
      <c r="AZ2447"/>
      <c r="BA2447"/>
    </row>
    <row r="2448" spans="1:53" s="54" customFormat="1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  <c r="AY2448"/>
      <c r="AZ2448"/>
      <c r="BA2448"/>
    </row>
    <row r="2449" spans="1:53" s="54" customFormat="1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  <c r="AY2449"/>
      <c r="AZ2449"/>
      <c r="BA2449"/>
    </row>
    <row r="2450" spans="1:53" s="54" customFormat="1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  <c r="AY2450"/>
      <c r="AZ2450"/>
      <c r="BA2450"/>
    </row>
    <row r="2451" spans="1:53" s="54" customFormat="1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  <c r="AY2451"/>
      <c r="AZ2451"/>
      <c r="BA2451"/>
    </row>
    <row r="2452" spans="1:53" s="54" customFormat="1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</row>
    <row r="2453" spans="1:53" s="54" customFormat="1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</row>
    <row r="2454" spans="1:53" s="54" customFormat="1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  <c r="AY2454"/>
      <c r="AZ2454"/>
      <c r="BA2454"/>
    </row>
    <row r="2455" spans="1:53" s="54" customFormat="1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  <c r="AZ2455"/>
      <c r="BA2455"/>
    </row>
    <row r="2456" spans="1:53" s="54" customFormat="1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  <c r="AZ2456"/>
      <c r="BA2456"/>
    </row>
    <row r="2457" spans="1:53" s="54" customFormat="1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  <c r="AZ2457"/>
      <c r="BA2457"/>
    </row>
    <row r="2458" spans="1:53" s="54" customFormat="1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  <c r="AZ2458"/>
      <c r="BA2458"/>
    </row>
    <row r="2459" spans="1:53" s="54" customFormat="1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  <c r="AZ2459"/>
      <c r="BA2459"/>
    </row>
    <row r="2460" spans="1:53" s="54" customFormat="1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  <c r="AZ2460"/>
      <c r="BA2460"/>
    </row>
    <row r="2461" spans="1:53" s="54" customFormat="1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  <c r="AZ2461"/>
      <c r="BA2461"/>
    </row>
    <row r="2462" spans="1:53" s="54" customFormat="1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  <c r="AZ2462"/>
      <c r="BA2462"/>
    </row>
    <row r="2463" spans="1:53" s="54" customFormat="1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  <c r="AZ2463"/>
      <c r="BA2463"/>
    </row>
    <row r="2464" spans="1:53" s="54" customFormat="1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  <c r="AZ2464"/>
      <c r="BA2464"/>
    </row>
    <row r="2465" spans="1:53" s="54" customFormat="1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  <c r="AZ2465"/>
      <c r="BA2465"/>
    </row>
    <row r="2466" spans="1:53" s="54" customFormat="1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  <c r="AZ2466"/>
      <c r="BA2466"/>
    </row>
    <row r="2467" spans="1:53" s="54" customFormat="1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  <c r="AZ2467"/>
      <c r="BA2467"/>
    </row>
    <row r="2468" spans="1:53" s="54" customFormat="1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  <c r="AZ2468"/>
      <c r="BA2468"/>
    </row>
    <row r="2469" spans="1:53" s="54" customFormat="1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  <c r="AZ2469"/>
      <c r="BA2469"/>
    </row>
    <row r="2470" spans="1:53" s="54" customFormat="1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  <c r="AZ2470"/>
      <c r="BA2470"/>
    </row>
    <row r="2471" spans="1:53" s="54" customFormat="1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  <c r="AZ2471"/>
      <c r="BA2471"/>
    </row>
    <row r="2472" spans="1:53" s="54" customFormat="1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  <c r="AZ2472"/>
      <c r="BA2472"/>
    </row>
    <row r="2473" spans="1:53" s="54" customFormat="1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  <c r="AZ2473"/>
      <c r="BA2473"/>
    </row>
    <row r="2474" spans="1:53" s="54" customFormat="1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  <c r="AZ2474"/>
      <c r="BA2474"/>
    </row>
    <row r="2475" spans="1:53" s="54" customFormat="1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  <c r="AZ2475"/>
      <c r="BA2475"/>
    </row>
    <row r="2476" spans="1:53" s="54" customFormat="1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  <c r="AZ2476"/>
      <c r="BA2476"/>
    </row>
    <row r="2477" spans="1:53" s="54" customFormat="1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</row>
    <row r="2478" spans="1:53" s="54" customFormat="1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  <c r="AZ2478"/>
      <c r="BA2478"/>
    </row>
    <row r="2479" spans="1:53" s="54" customFormat="1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  <c r="AZ2479"/>
      <c r="BA2479"/>
    </row>
    <row r="2480" spans="1:53" s="54" customFormat="1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  <c r="AZ2480"/>
      <c r="BA2480"/>
    </row>
    <row r="2481" spans="1:53" s="54" customFormat="1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  <c r="AY2481"/>
      <c r="AZ2481"/>
      <c r="BA2481"/>
    </row>
    <row r="2482" spans="1:53" s="54" customFormat="1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  <c r="AZ2482"/>
      <c r="BA2482"/>
    </row>
    <row r="2483" spans="1:53" s="54" customFormat="1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  <c r="AY2483"/>
      <c r="AZ2483"/>
      <c r="BA2483"/>
    </row>
    <row r="2484" spans="1:53" s="54" customFormat="1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  <c r="AY2484"/>
      <c r="AZ2484"/>
      <c r="BA2484"/>
    </row>
    <row r="2485" spans="1:53" s="54" customFormat="1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  <c r="AY2485"/>
      <c r="AZ2485"/>
      <c r="BA2485"/>
    </row>
    <row r="2486" spans="1:53" s="54" customFormat="1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  <c r="AY2486"/>
      <c r="AZ2486"/>
      <c r="BA2486"/>
    </row>
    <row r="2487" spans="1:53" s="54" customFormat="1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  <c r="AV2487"/>
      <c r="AW2487"/>
      <c r="AX2487"/>
      <c r="AY2487"/>
      <c r="AZ2487"/>
      <c r="BA2487"/>
    </row>
    <row r="2488" spans="1:53" s="54" customFormat="1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  <c r="AV2488"/>
      <c r="AW2488"/>
      <c r="AX2488"/>
      <c r="AY2488"/>
      <c r="AZ2488"/>
      <c r="BA2488"/>
    </row>
    <row r="2489" spans="1:53" s="54" customFormat="1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  <c r="AV2489"/>
      <c r="AW2489"/>
      <c r="AX2489"/>
      <c r="AY2489"/>
      <c r="AZ2489"/>
      <c r="BA2489"/>
    </row>
    <row r="2490" spans="1:53" s="54" customFormat="1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  <c r="AV2490"/>
      <c r="AW2490"/>
      <c r="AX2490"/>
      <c r="AY2490"/>
      <c r="AZ2490"/>
      <c r="BA2490"/>
    </row>
    <row r="2491" spans="1:53" s="54" customFormat="1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  <c r="AV2491"/>
      <c r="AW2491"/>
      <c r="AX2491"/>
      <c r="AY2491"/>
      <c r="AZ2491"/>
      <c r="BA2491"/>
    </row>
    <row r="2492" spans="1:53" s="54" customFormat="1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  <c r="AV2492"/>
      <c r="AW2492"/>
      <c r="AX2492"/>
      <c r="AY2492"/>
      <c r="AZ2492"/>
      <c r="BA2492"/>
    </row>
    <row r="2493" spans="1:53" s="54" customFormat="1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  <c r="AV2493"/>
      <c r="AW2493"/>
      <c r="AX2493"/>
      <c r="AY2493"/>
      <c r="AZ2493"/>
      <c r="BA2493"/>
    </row>
    <row r="2494" spans="1:53" s="54" customFormat="1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  <c r="AV2494"/>
      <c r="AW2494"/>
      <c r="AX2494"/>
      <c r="AY2494"/>
      <c r="AZ2494"/>
      <c r="BA2494"/>
    </row>
    <row r="2495" spans="1:53" s="54" customFormat="1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  <c r="AV2495"/>
      <c r="AW2495"/>
      <c r="AX2495"/>
      <c r="AY2495"/>
      <c r="AZ2495"/>
      <c r="BA2495"/>
    </row>
    <row r="2496" spans="1:53" s="54" customFormat="1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  <c r="AV2496"/>
      <c r="AW2496"/>
      <c r="AX2496"/>
      <c r="AY2496"/>
      <c r="AZ2496"/>
      <c r="BA2496"/>
    </row>
    <row r="2497" spans="1:53" s="54" customFormat="1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  <c r="AV2497"/>
      <c r="AW2497"/>
      <c r="AX2497"/>
      <c r="AY2497"/>
      <c r="AZ2497"/>
      <c r="BA2497"/>
    </row>
    <row r="2498" spans="1:53" s="54" customFormat="1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  <c r="AV2498"/>
      <c r="AW2498"/>
      <c r="AX2498"/>
      <c r="AY2498"/>
      <c r="AZ2498"/>
      <c r="BA2498"/>
    </row>
    <row r="2499" spans="1:53" s="54" customFormat="1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  <c r="AV2499"/>
      <c r="AW2499"/>
      <c r="AX2499"/>
      <c r="AY2499"/>
      <c r="AZ2499"/>
      <c r="BA2499"/>
    </row>
    <row r="2500" spans="1:53" s="54" customFormat="1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  <c r="AV2500"/>
      <c r="AW2500"/>
      <c r="AX2500"/>
      <c r="AY2500"/>
      <c r="AZ2500"/>
      <c r="BA2500"/>
    </row>
    <row r="2501" spans="1:53" s="54" customFormat="1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  <c r="AV2501"/>
      <c r="AW2501"/>
      <c r="AX2501"/>
      <c r="AY2501"/>
      <c r="AZ2501"/>
      <c r="BA2501"/>
    </row>
    <row r="2502" spans="1:53" s="54" customFormat="1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  <c r="AV2502"/>
      <c r="AW2502"/>
      <c r="AX2502"/>
      <c r="AY2502"/>
      <c r="AZ2502"/>
      <c r="BA2502"/>
    </row>
    <row r="2503" spans="1:53" s="54" customFormat="1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  <c r="AY2503"/>
      <c r="AZ2503"/>
      <c r="BA2503"/>
    </row>
    <row r="2504" spans="1:53" s="54" customFormat="1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  <c r="AY2504"/>
      <c r="AZ2504"/>
      <c r="BA2504"/>
    </row>
    <row r="2505" spans="1:53" s="54" customFormat="1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  <c r="AY2505"/>
      <c r="AZ2505"/>
      <c r="BA2505"/>
    </row>
    <row r="2506" spans="1:53" s="54" customFormat="1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  <c r="AY2506"/>
      <c r="AZ2506"/>
      <c r="BA2506"/>
    </row>
    <row r="2507" spans="1:53" s="54" customFormat="1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  <c r="AY2507"/>
      <c r="AZ2507"/>
      <c r="BA2507"/>
    </row>
    <row r="2508" spans="1:53" s="54" customFormat="1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  <c r="AY2508"/>
      <c r="AZ2508"/>
      <c r="BA2508"/>
    </row>
    <row r="2509" spans="1:53" s="54" customFormat="1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  <c r="AY2509"/>
      <c r="AZ2509"/>
      <c r="BA2509"/>
    </row>
    <row r="2510" spans="1:53" s="54" customFormat="1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  <c r="AY2510"/>
      <c r="AZ2510"/>
      <c r="BA2510"/>
    </row>
    <row r="2511" spans="1:53" s="54" customFormat="1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  <c r="AY2511"/>
      <c r="AZ2511"/>
      <c r="BA2511"/>
    </row>
    <row r="2512" spans="1:53" s="54" customFormat="1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  <c r="AY2512"/>
      <c r="AZ2512"/>
      <c r="BA2512"/>
    </row>
    <row r="2513" spans="1:53" s="54" customFormat="1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  <c r="AY2513"/>
      <c r="AZ2513"/>
      <c r="BA2513"/>
    </row>
    <row r="2514" spans="1:53" s="54" customFormat="1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  <c r="AY2514"/>
      <c r="AZ2514"/>
      <c r="BA2514"/>
    </row>
    <row r="2515" spans="1:53" s="54" customFormat="1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  <c r="AY2515"/>
      <c r="AZ2515"/>
      <c r="BA2515"/>
    </row>
    <row r="2516" spans="1:53" s="54" customFormat="1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  <c r="AY2516"/>
      <c r="AZ2516"/>
      <c r="BA2516"/>
    </row>
    <row r="2517" spans="1:53" s="54" customFormat="1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  <c r="AY2517"/>
      <c r="AZ2517"/>
      <c r="BA2517"/>
    </row>
    <row r="2518" spans="1:53" s="54" customFormat="1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  <c r="AY2518"/>
      <c r="AZ2518"/>
      <c r="BA2518"/>
    </row>
    <row r="2519" spans="1:53" s="54" customFormat="1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  <c r="AV2519"/>
      <c r="AW2519"/>
      <c r="AX2519"/>
      <c r="AY2519"/>
      <c r="AZ2519"/>
      <c r="BA2519"/>
    </row>
    <row r="2520" spans="1:53" s="54" customFormat="1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  <c r="AV2520"/>
      <c r="AW2520"/>
      <c r="AX2520"/>
      <c r="AY2520"/>
      <c r="AZ2520"/>
      <c r="BA2520"/>
    </row>
    <row r="2521" spans="1:53" s="54" customFormat="1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  <c r="AV2521"/>
      <c r="AW2521"/>
      <c r="AX2521"/>
      <c r="AY2521"/>
      <c r="AZ2521"/>
      <c r="BA2521"/>
    </row>
    <row r="2522" spans="1:53" s="54" customFormat="1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  <c r="AV2522"/>
      <c r="AW2522"/>
      <c r="AX2522"/>
      <c r="AY2522"/>
      <c r="AZ2522"/>
      <c r="BA2522"/>
    </row>
    <row r="2523" spans="1:53" s="54" customFormat="1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  <c r="AV2523"/>
      <c r="AW2523"/>
      <c r="AX2523"/>
      <c r="AY2523"/>
      <c r="AZ2523"/>
      <c r="BA2523"/>
    </row>
    <row r="2524" spans="1:53" s="54" customFormat="1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  <c r="AV2524"/>
      <c r="AW2524"/>
      <c r="AX2524"/>
      <c r="AY2524"/>
      <c r="AZ2524"/>
      <c r="BA2524"/>
    </row>
    <row r="2525" spans="1:53" s="54" customFormat="1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  <c r="AV2525"/>
      <c r="AW2525"/>
      <c r="AX2525"/>
      <c r="AY2525"/>
      <c r="AZ2525"/>
      <c r="BA2525"/>
    </row>
    <row r="2526" spans="1:53" s="54" customFormat="1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  <c r="AV2526"/>
      <c r="AW2526"/>
      <c r="AX2526"/>
      <c r="AY2526"/>
      <c r="AZ2526"/>
      <c r="BA2526"/>
    </row>
    <row r="2527" spans="1:53" s="54" customFormat="1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  <c r="AV2527"/>
      <c r="AW2527"/>
      <c r="AX2527"/>
      <c r="AY2527"/>
      <c r="AZ2527"/>
      <c r="BA2527"/>
    </row>
    <row r="2528" spans="1:53" s="54" customFormat="1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  <c r="AV2528"/>
      <c r="AW2528"/>
      <c r="AX2528"/>
      <c r="AY2528"/>
      <c r="AZ2528"/>
      <c r="BA2528"/>
    </row>
    <row r="2529" spans="1:53" s="54" customFormat="1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  <c r="AV2529"/>
      <c r="AW2529"/>
      <c r="AX2529"/>
      <c r="AY2529"/>
      <c r="AZ2529"/>
      <c r="BA2529"/>
    </row>
    <row r="2530" spans="1:53" s="54" customFormat="1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  <c r="AV2530"/>
      <c r="AW2530"/>
      <c r="AX2530"/>
      <c r="AY2530"/>
      <c r="AZ2530"/>
      <c r="BA2530"/>
    </row>
    <row r="2531" spans="1:53" s="54" customFormat="1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  <c r="AV2531"/>
      <c r="AW2531"/>
      <c r="AX2531"/>
      <c r="AY2531"/>
      <c r="AZ2531"/>
      <c r="BA2531"/>
    </row>
    <row r="2532" spans="1:53" s="54" customFormat="1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  <c r="AV2532"/>
      <c r="AW2532"/>
      <c r="AX2532"/>
      <c r="AY2532"/>
      <c r="AZ2532"/>
      <c r="BA2532"/>
    </row>
    <row r="2533" spans="1:53" s="54" customFormat="1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  <c r="AV2533"/>
      <c r="AW2533"/>
      <c r="AX2533"/>
      <c r="AY2533"/>
      <c r="AZ2533"/>
      <c r="BA2533"/>
    </row>
    <row r="2534" spans="1:53" s="54" customFormat="1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  <c r="AV2534"/>
      <c r="AW2534"/>
      <c r="AX2534"/>
      <c r="AY2534"/>
      <c r="AZ2534"/>
      <c r="BA2534"/>
    </row>
    <row r="2535" spans="1:53" s="54" customFormat="1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  <c r="AV2535"/>
      <c r="AW2535"/>
      <c r="AX2535"/>
      <c r="AY2535"/>
      <c r="AZ2535"/>
      <c r="BA2535"/>
    </row>
    <row r="2536" spans="1:53" s="54" customFormat="1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  <c r="AV2536"/>
      <c r="AW2536"/>
      <c r="AX2536"/>
      <c r="AY2536"/>
      <c r="AZ2536"/>
      <c r="BA2536"/>
    </row>
    <row r="2537" spans="1:53" s="54" customFormat="1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  <c r="AV2537"/>
      <c r="AW2537"/>
      <c r="AX2537"/>
      <c r="AY2537"/>
      <c r="AZ2537"/>
      <c r="BA2537"/>
    </row>
    <row r="2538" spans="1:53" s="54" customFormat="1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  <c r="AV2538"/>
      <c r="AW2538"/>
      <c r="AX2538"/>
      <c r="AY2538"/>
      <c r="AZ2538"/>
      <c r="BA2538"/>
    </row>
    <row r="2539" spans="1:53" s="54" customFormat="1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  <c r="AV2539"/>
      <c r="AW2539"/>
      <c r="AX2539"/>
      <c r="AY2539"/>
      <c r="AZ2539"/>
      <c r="BA2539"/>
    </row>
    <row r="2540" spans="1:53" s="54" customFormat="1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  <c r="AV2540"/>
      <c r="AW2540"/>
      <c r="AX2540"/>
      <c r="AY2540"/>
      <c r="AZ2540"/>
      <c r="BA2540"/>
    </row>
    <row r="2541" spans="1:53" s="54" customFormat="1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  <c r="AV2541"/>
      <c r="AW2541"/>
      <c r="AX2541"/>
      <c r="AY2541"/>
      <c r="AZ2541"/>
      <c r="BA2541"/>
    </row>
    <row r="2542" spans="1:53" s="54" customFormat="1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  <c r="AV2542"/>
      <c r="AW2542"/>
      <c r="AX2542"/>
      <c r="AY2542"/>
      <c r="AZ2542"/>
      <c r="BA2542"/>
    </row>
    <row r="2543" spans="1:53" s="54" customFormat="1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  <c r="AY2543"/>
      <c r="AZ2543"/>
      <c r="BA2543"/>
    </row>
    <row r="2544" spans="1:53" s="54" customFormat="1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  <c r="AV2544"/>
      <c r="AW2544"/>
      <c r="AX2544"/>
      <c r="AY2544"/>
      <c r="AZ2544"/>
      <c r="BA2544"/>
    </row>
    <row r="2545" spans="1:53" s="54" customFormat="1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  <c r="AV2545"/>
      <c r="AW2545"/>
      <c r="AX2545"/>
      <c r="AY2545"/>
      <c r="AZ2545"/>
      <c r="BA2545"/>
    </row>
    <row r="2546" spans="1:53" s="54" customFormat="1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  <c r="AV2546"/>
      <c r="AW2546"/>
      <c r="AX2546"/>
      <c r="AY2546"/>
      <c r="AZ2546"/>
      <c r="BA2546"/>
    </row>
    <row r="2547" spans="1:53" s="54" customFormat="1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  <c r="AY2547"/>
      <c r="AZ2547"/>
      <c r="BA2547"/>
    </row>
    <row r="2548" spans="1:53" s="54" customFormat="1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  <c r="AV2548"/>
      <c r="AW2548"/>
      <c r="AX2548"/>
      <c r="AY2548"/>
      <c r="AZ2548"/>
      <c r="BA2548"/>
    </row>
    <row r="2549" spans="1:53" s="54" customFormat="1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  <c r="AV2549"/>
      <c r="AW2549"/>
      <c r="AX2549"/>
      <c r="AY2549"/>
      <c r="AZ2549"/>
      <c r="BA2549"/>
    </row>
    <row r="2550" spans="1:53" s="54" customFormat="1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  <c r="AV2550"/>
      <c r="AW2550"/>
      <c r="AX2550"/>
      <c r="AY2550"/>
      <c r="AZ2550"/>
      <c r="BA2550"/>
    </row>
    <row r="2551" spans="1:53" s="54" customFormat="1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  <c r="AV2551"/>
      <c r="AW2551"/>
      <c r="AX2551"/>
      <c r="AY2551"/>
      <c r="AZ2551"/>
      <c r="BA2551"/>
    </row>
    <row r="2552" spans="1:53" s="54" customFormat="1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  <c r="AV2552"/>
      <c r="AW2552"/>
      <c r="AX2552"/>
      <c r="AY2552"/>
      <c r="AZ2552"/>
      <c r="BA2552"/>
    </row>
    <row r="2553" spans="1:53" s="54" customFormat="1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  <c r="AV2553"/>
      <c r="AW2553"/>
      <c r="AX2553"/>
      <c r="AY2553"/>
      <c r="AZ2553"/>
      <c r="BA2553"/>
    </row>
    <row r="2554" spans="1:53" s="54" customFormat="1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  <c r="AV2554"/>
      <c r="AW2554"/>
      <c r="AX2554"/>
      <c r="AY2554"/>
      <c r="AZ2554"/>
      <c r="BA2554"/>
    </row>
    <row r="2555" spans="1:53" s="54" customFormat="1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  <c r="AV2555"/>
      <c r="AW2555"/>
      <c r="AX2555"/>
      <c r="AY2555"/>
      <c r="AZ2555"/>
      <c r="BA2555"/>
    </row>
    <row r="2556" spans="1:53" s="54" customFormat="1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  <c r="AV2556"/>
      <c r="AW2556"/>
      <c r="AX2556"/>
      <c r="AY2556"/>
      <c r="AZ2556"/>
      <c r="BA2556"/>
    </row>
    <row r="2557" spans="1:53" s="54" customFormat="1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  <c r="AV2557"/>
      <c r="AW2557"/>
      <c r="AX2557"/>
      <c r="AY2557"/>
      <c r="AZ2557"/>
      <c r="BA2557"/>
    </row>
    <row r="2558" spans="1:53" s="54" customFormat="1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  <c r="AV2558"/>
      <c r="AW2558"/>
      <c r="AX2558"/>
      <c r="AY2558"/>
      <c r="AZ2558"/>
      <c r="BA2558"/>
    </row>
    <row r="2559" spans="1:53" s="54" customFormat="1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  <c r="AV2559"/>
      <c r="AW2559"/>
      <c r="AX2559"/>
      <c r="AY2559"/>
      <c r="AZ2559"/>
      <c r="BA2559"/>
    </row>
    <row r="2560" spans="1:53" s="54" customFormat="1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  <c r="AV2560"/>
      <c r="AW2560"/>
      <c r="AX2560"/>
      <c r="AY2560"/>
      <c r="AZ2560"/>
      <c r="BA2560"/>
    </row>
    <row r="2561" spans="1:53" s="54" customFormat="1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  <c r="AV2561"/>
      <c r="AW2561"/>
      <c r="AX2561"/>
      <c r="AY2561"/>
      <c r="AZ2561"/>
      <c r="BA2561"/>
    </row>
    <row r="2562" spans="1:53" s="54" customFormat="1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  <c r="AV2562"/>
      <c r="AW2562"/>
      <c r="AX2562"/>
      <c r="AY2562"/>
      <c r="AZ2562"/>
      <c r="BA2562"/>
    </row>
    <row r="2563" spans="1:53" s="54" customFormat="1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  <c r="AV2563"/>
      <c r="AW2563"/>
      <c r="AX2563"/>
      <c r="AY2563"/>
      <c r="AZ2563"/>
      <c r="BA2563"/>
    </row>
    <row r="2564" spans="1:53" s="54" customFormat="1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  <c r="AV2564"/>
      <c r="AW2564"/>
      <c r="AX2564"/>
      <c r="AY2564"/>
      <c r="AZ2564"/>
      <c r="BA2564"/>
    </row>
    <row r="2565" spans="1:53" s="54" customFormat="1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  <c r="AV2565"/>
      <c r="AW2565"/>
      <c r="AX2565"/>
      <c r="AY2565"/>
      <c r="AZ2565"/>
      <c r="BA2565"/>
    </row>
    <row r="2566" spans="1:53" s="54" customFormat="1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  <c r="AV2566"/>
      <c r="AW2566"/>
      <c r="AX2566"/>
      <c r="AY2566"/>
      <c r="AZ2566"/>
      <c r="BA2566"/>
    </row>
    <row r="2567" spans="1:53" s="54" customFormat="1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  <c r="AV2567"/>
      <c r="AW2567"/>
      <c r="AX2567"/>
      <c r="AY2567"/>
      <c r="AZ2567"/>
      <c r="BA2567"/>
    </row>
    <row r="2568" spans="1:53" s="54" customFormat="1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  <c r="AV2568"/>
      <c r="AW2568"/>
      <c r="AX2568"/>
      <c r="AY2568"/>
      <c r="AZ2568"/>
      <c r="BA2568"/>
    </row>
    <row r="2569" spans="1:53" s="54" customFormat="1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  <c r="AV2569"/>
      <c r="AW2569"/>
      <c r="AX2569"/>
      <c r="AY2569"/>
      <c r="AZ2569"/>
      <c r="BA2569"/>
    </row>
    <row r="2570" spans="1:53" s="54" customFormat="1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  <c r="AV2570"/>
      <c r="AW2570"/>
      <c r="AX2570"/>
      <c r="AY2570"/>
      <c r="AZ2570"/>
      <c r="BA2570"/>
    </row>
    <row r="2571" spans="1:53" s="54" customFormat="1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  <c r="AV2571"/>
      <c r="AW2571"/>
      <c r="AX2571"/>
      <c r="AY2571"/>
      <c r="AZ2571"/>
      <c r="BA2571"/>
    </row>
    <row r="2572" spans="1:53" s="54" customFormat="1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  <c r="AV2572"/>
      <c r="AW2572"/>
      <c r="AX2572"/>
      <c r="AY2572"/>
      <c r="AZ2572"/>
      <c r="BA2572"/>
    </row>
    <row r="2573" spans="1:53" s="54" customFormat="1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  <c r="AV2573"/>
      <c r="AW2573"/>
      <c r="AX2573"/>
      <c r="AY2573"/>
      <c r="AZ2573"/>
      <c r="BA2573"/>
    </row>
    <row r="2574" spans="1:53" s="54" customFormat="1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  <c r="AV2574"/>
      <c r="AW2574"/>
      <c r="AX2574"/>
      <c r="AY2574"/>
      <c r="AZ2574"/>
      <c r="BA2574"/>
    </row>
    <row r="2575" spans="1:53" s="54" customFormat="1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  <c r="AV2575"/>
      <c r="AW2575"/>
      <c r="AX2575"/>
      <c r="AY2575"/>
      <c r="AZ2575"/>
      <c r="BA2575"/>
    </row>
    <row r="2576" spans="1:53" s="54" customFormat="1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  <c r="AY2576"/>
      <c r="AZ2576"/>
      <c r="BA2576"/>
    </row>
    <row r="2577" spans="1:53" s="54" customFormat="1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</row>
    <row r="2578" spans="1:53" s="54" customFormat="1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  <c r="AV2578"/>
      <c r="AW2578"/>
      <c r="AX2578"/>
      <c r="AY2578"/>
      <c r="AZ2578"/>
      <c r="BA2578"/>
    </row>
    <row r="2579" spans="1:53" s="54" customFormat="1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  <c r="AV2579"/>
      <c r="AW2579"/>
      <c r="AX2579"/>
      <c r="AY2579"/>
      <c r="AZ2579"/>
      <c r="BA2579"/>
    </row>
    <row r="2580" spans="1:53" s="54" customFormat="1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  <c r="AV2580"/>
      <c r="AW2580"/>
      <c r="AX2580"/>
      <c r="AY2580"/>
      <c r="AZ2580"/>
      <c r="BA2580"/>
    </row>
    <row r="2581" spans="1:53" s="54" customFormat="1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  <c r="AV2581"/>
      <c r="AW2581"/>
      <c r="AX2581"/>
      <c r="AY2581"/>
      <c r="AZ2581"/>
      <c r="BA2581"/>
    </row>
    <row r="2582" spans="1:53" s="54" customFormat="1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  <c r="AV2582"/>
      <c r="AW2582"/>
      <c r="AX2582"/>
      <c r="AY2582"/>
      <c r="AZ2582"/>
      <c r="BA2582"/>
    </row>
    <row r="2583" spans="1:53" s="54" customFormat="1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  <c r="AV2583"/>
      <c r="AW2583"/>
      <c r="AX2583"/>
      <c r="AY2583"/>
      <c r="AZ2583"/>
      <c r="BA2583"/>
    </row>
    <row r="2584" spans="1:53" s="54" customFormat="1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  <c r="AV2584"/>
      <c r="AW2584"/>
      <c r="AX2584"/>
      <c r="AY2584"/>
      <c r="AZ2584"/>
      <c r="BA2584"/>
    </row>
    <row r="2585" spans="1:53" s="54" customFormat="1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  <c r="AV2585"/>
      <c r="AW2585"/>
      <c r="AX2585"/>
      <c r="AY2585"/>
      <c r="AZ2585"/>
      <c r="BA2585"/>
    </row>
    <row r="2586" spans="1:53" s="54" customFormat="1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  <c r="AV2586"/>
      <c r="AW2586"/>
      <c r="AX2586"/>
      <c r="AY2586"/>
      <c r="AZ2586"/>
      <c r="BA2586"/>
    </row>
    <row r="2587" spans="1:53" s="54" customFormat="1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G2587"/>
      <c r="AH2587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  <c r="AV2587"/>
      <c r="AW2587"/>
      <c r="AX2587"/>
      <c r="AY2587"/>
      <c r="AZ2587"/>
      <c r="BA2587"/>
    </row>
    <row r="2588" spans="1:53" s="54" customFormat="1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G2588"/>
      <c r="AH2588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  <c r="AV2588"/>
      <c r="AW2588"/>
      <c r="AX2588"/>
      <c r="AY2588"/>
      <c r="AZ2588"/>
      <c r="BA2588"/>
    </row>
    <row r="2589" spans="1:53" s="54" customFormat="1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  <c r="AV2589"/>
      <c r="AW2589"/>
      <c r="AX2589"/>
      <c r="AY2589"/>
      <c r="AZ2589"/>
      <c r="BA2589"/>
    </row>
    <row r="2590" spans="1:53" s="54" customFormat="1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G2590"/>
      <c r="AH2590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  <c r="AV2590"/>
      <c r="AW2590"/>
      <c r="AX2590"/>
      <c r="AY2590"/>
      <c r="AZ2590"/>
      <c r="BA2590"/>
    </row>
    <row r="2591" spans="1:53" s="54" customFormat="1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G2591"/>
      <c r="AH2591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  <c r="AV2591"/>
      <c r="AW2591"/>
      <c r="AX2591"/>
      <c r="AY2591"/>
      <c r="AZ2591"/>
      <c r="BA2591"/>
    </row>
    <row r="2592" spans="1:53" s="54" customFormat="1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  <c r="AV2592"/>
      <c r="AW2592"/>
      <c r="AX2592"/>
      <c r="AY2592"/>
      <c r="AZ2592"/>
      <c r="BA2592"/>
    </row>
    <row r="2593" spans="1:53" s="54" customFormat="1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G2593"/>
      <c r="AH2593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  <c r="AV2593"/>
      <c r="AW2593"/>
      <c r="AX2593"/>
      <c r="AY2593"/>
      <c r="AZ2593"/>
      <c r="BA2593"/>
    </row>
    <row r="2594" spans="1:53" s="54" customFormat="1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G2594"/>
      <c r="AH2594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  <c r="AV2594"/>
      <c r="AW2594"/>
      <c r="AX2594"/>
      <c r="AY2594"/>
      <c r="AZ2594"/>
      <c r="BA2594"/>
    </row>
    <row r="2595" spans="1:53" s="54" customFormat="1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  <c r="AV2595"/>
      <c r="AW2595"/>
      <c r="AX2595"/>
      <c r="AY2595"/>
      <c r="AZ2595"/>
      <c r="BA2595"/>
    </row>
    <row r="2596" spans="1:53" s="54" customFormat="1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G2596"/>
      <c r="AH2596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  <c r="AV2596"/>
      <c r="AW2596"/>
      <c r="AX2596"/>
      <c r="AY2596"/>
      <c r="AZ2596"/>
      <c r="BA2596"/>
    </row>
    <row r="2597" spans="1:53" s="54" customFormat="1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  <c r="AV2597"/>
      <c r="AW2597"/>
      <c r="AX2597"/>
      <c r="AY2597"/>
      <c r="AZ2597"/>
      <c r="BA2597"/>
    </row>
    <row r="2598" spans="1:53" s="54" customFormat="1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  <c r="AV2598"/>
      <c r="AW2598"/>
      <c r="AX2598"/>
      <c r="AY2598"/>
      <c r="AZ2598"/>
      <c r="BA2598"/>
    </row>
    <row r="2599" spans="1:53" s="54" customFormat="1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G2599"/>
      <c r="AH2599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  <c r="AV2599"/>
      <c r="AW2599"/>
      <c r="AX2599"/>
      <c r="AY2599"/>
      <c r="AZ2599"/>
      <c r="BA2599"/>
    </row>
    <row r="2600" spans="1:53" s="54" customFormat="1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G2600"/>
      <c r="AH2600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  <c r="AV2600"/>
      <c r="AW2600"/>
      <c r="AX2600"/>
      <c r="AY2600"/>
      <c r="AZ2600"/>
      <c r="BA2600"/>
    </row>
    <row r="2601" spans="1:53" s="54" customFormat="1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  <c r="AV2601"/>
      <c r="AW2601"/>
      <c r="AX2601"/>
      <c r="AY2601"/>
      <c r="AZ2601"/>
      <c r="BA2601"/>
    </row>
    <row r="2602" spans="1:53" s="54" customFormat="1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G2602"/>
      <c r="AH260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  <c r="AV2602"/>
      <c r="AW2602"/>
      <c r="AX2602"/>
      <c r="AY2602"/>
      <c r="AZ2602"/>
      <c r="BA2602"/>
    </row>
    <row r="2603" spans="1:53" s="54" customFormat="1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G2603"/>
      <c r="AH2603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  <c r="AV2603"/>
      <c r="AW2603"/>
      <c r="AX2603"/>
      <c r="AY2603"/>
      <c r="AZ2603"/>
      <c r="BA2603"/>
    </row>
    <row r="2604" spans="1:53" s="54" customFormat="1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  <c r="AV2604"/>
      <c r="AW2604"/>
      <c r="AX2604"/>
      <c r="AY2604"/>
      <c r="AZ2604"/>
      <c r="BA2604"/>
    </row>
    <row r="2605" spans="1:53" s="54" customFormat="1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G2605"/>
      <c r="AH2605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  <c r="AV2605"/>
      <c r="AW2605"/>
      <c r="AX2605"/>
      <c r="AY2605"/>
      <c r="AZ2605"/>
      <c r="BA2605"/>
    </row>
    <row r="2606" spans="1:53" s="54" customFormat="1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G2606"/>
      <c r="AH2606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  <c r="AV2606"/>
      <c r="AW2606"/>
      <c r="AX2606"/>
      <c r="AY2606"/>
      <c r="AZ2606"/>
      <c r="BA2606"/>
    </row>
    <row r="2607" spans="1:53" s="54" customFormat="1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  <c r="AV2607"/>
      <c r="AW2607"/>
      <c r="AX2607"/>
      <c r="AY2607"/>
      <c r="AZ2607"/>
      <c r="BA2607"/>
    </row>
    <row r="2608" spans="1:53" s="54" customFormat="1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G2608"/>
      <c r="AH2608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  <c r="AV2608"/>
      <c r="AW2608"/>
      <c r="AX2608"/>
      <c r="AY2608"/>
      <c r="AZ2608"/>
      <c r="BA2608"/>
    </row>
    <row r="2609" spans="1:53" s="54" customFormat="1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G2609"/>
      <c r="AH2609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  <c r="AV2609"/>
      <c r="AW2609"/>
      <c r="AX2609"/>
      <c r="AY2609"/>
      <c r="AZ2609"/>
      <c r="BA2609"/>
    </row>
    <row r="2610" spans="1:53" s="54" customFormat="1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  <c r="AV2610"/>
      <c r="AW2610"/>
      <c r="AX2610"/>
      <c r="AY2610"/>
      <c r="AZ2610"/>
      <c r="BA2610"/>
    </row>
    <row r="2611" spans="1:53" s="54" customFormat="1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G2611"/>
      <c r="AH2611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  <c r="AV2611"/>
      <c r="AW2611"/>
      <c r="AX2611"/>
      <c r="AY2611"/>
      <c r="AZ2611"/>
      <c r="BA2611"/>
    </row>
    <row r="2612" spans="1:53" s="54" customFormat="1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G2612"/>
      <c r="AH26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  <c r="AV2612"/>
      <c r="AW2612"/>
      <c r="AX2612"/>
      <c r="AY2612"/>
      <c r="AZ2612"/>
      <c r="BA2612"/>
    </row>
    <row r="2613" spans="1:53" s="54" customFormat="1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  <c r="AV2613"/>
      <c r="AW2613"/>
      <c r="AX2613"/>
      <c r="AY2613"/>
      <c r="AZ2613"/>
      <c r="BA2613"/>
    </row>
    <row r="2614" spans="1:53" s="54" customFormat="1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G2614"/>
      <c r="AH2614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  <c r="AV2614"/>
      <c r="AW2614"/>
      <c r="AX2614"/>
      <c r="AY2614"/>
      <c r="AZ2614"/>
      <c r="BA2614"/>
    </row>
    <row r="2615" spans="1:53" s="54" customFormat="1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G2615"/>
      <c r="AH2615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  <c r="AV2615"/>
      <c r="AW2615"/>
      <c r="AX2615"/>
      <c r="AY2615"/>
      <c r="AZ2615"/>
      <c r="BA2615"/>
    </row>
    <row r="2616" spans="1:53" s="54" customFormat="1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  <c r="AV2616"/>
      <c r="AW2616"/>
      <c r="AX2616"/>
      <c r="AY2616"/>
      <c r="AZ2616"/>
      <c r="BA2616"/>
    </row>
    <row r="2617" spans="1:53" s="54" customFormat="1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G2617"/>
      <c r="AH2617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  <c r="AV2617"/>
      <c r="AW2617"/>
      <c r="AX2617"/>
      <c r="AY2617"/>
      <c r="AZ2617"/>
      <c r="BA2617"/>
    </row>
    <row r="2618" spans="1:53" s="54" customFormat="1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G2618"/>
      <c r="AH2618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  <c r="AV2618"/>
      <c r="AW2618"/>
      <c r="AX2618"/>
      <c r="AY2618"/>
      <c r="AZ2618"/>
      <c r="BA2618"/>
    </row>
    <row r="2619" spans="1:53" s="54" customFormat="1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  <c r="AV2619"/>
      <c r="AW2619"/>
      <c r="AX2619"/>
      <c r="AY2619"/>
      <c r="AZ2619"/>
      <c r="BA2619"/>
    </row>
    <row r="2620" spans="1:53" s="54" customFormat="1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  <c r="AV2620"/>
      <c r="AW2620"/>
      <c r="AX2620"/>
      <c r="AY2620"/>
      <c r="AZ2620"/>
      <c r="BA2620"/>
    </row>
    <row r="2621" spans="1:53" s="54" customFormat="1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G2621"/>
      <c r="AH2621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  <c r="AV2621"/>
      <c r="AW2621"/>
      <c r="AX2621"/>
      <c r="AY2621"/>
      <c r="AZ2621"/>
      <c r="BA2621"/>
    </row>
    <row r="2622" spans="1:53" s="54" customFormat="1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  <c r="AV2622"/>
      <c r="AW2622"/>
      <c r="AX2622"/>
      <c r="AY2622"/>
      <c r="AZ2622"/>
      <c r="BA2622"/>
    </row>
    <row r="2623" spans="1:53" s="54" customFormat="1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G2623"/>
      <c r="AH2623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  <c r="AV2623"/>
      <c r="AW2623"/>
      <c r="AX2623"/>
      <c r="AY2623"/>
      <c r="AZ2623"/>
      <c r="BA2623"/>
    </row>
    <row r="2624" spans="1:53" s="54" customFormat="1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G2624"/>
      <c r="AH2624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  <c r="AV2624"/>
      <c r="AW2624"/>
      <c r="AX2624"/>
      <c r="AY2624"/>
      <c r="AZ2624"/>
      <c r="BA2624"/>
    </row>
    <row r="2625" spans="1:53" s="54" customFormat="1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  <c r="AV2625"/>
      <c r="AW2625"/>
      <c r="AX2625"/>
      <c r="AY2625"/>
      <c r="AZ2625"/>
      <c r="BA2625"/>
    </row>
    <row r="2626" spans="1:53" s="54" customFormat="1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G2626"/>
      <c r="AH2626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  <c r="AV2626"/>
      <c r="AW2626"/>
      <c r="AX2626"/>
      <c r="AY2626"/>
      <c r="AZ2626"/>
      <c r="BA2626"/>
    </row>
    <row r="2627" spans="1:53" s="54" customFormat="1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G2627"/>
      <c r="AH2627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  <c r="AV2627"/>
      <c r="AW2627"/>
      <c r="AX2627"/>
      <c r="AY2627"/>
      <c r="AZ2627"/>
      <c r="BA2627"/>
    </row>
    <row r="2628" spans="1:53" s="54" customFormat="1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  <c r="AV2628"/>
      <c r="AW2628"/>
      <c r="AX2628"/>
      <c r="AY2628"/>
      <c r="AZ2628"/>
      <c r="BA2628"/>
    </row>
    <row r="2629" spans="1:53" s="54" customFormat="1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</row>
    <row r="2630" spans="1:53" s="54" customFormat="1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G2630"/>
      <c r="AH2630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  <c r="AV2630"/>
      <c r="AW2630"/>
      <c r="AX2630"/>
      <c r="AY2630"/>
      <c r="AZ2630"/>
      <c r="BA2630"/>
    </row>
    <row r="2631" spans="1:53" s="54" customFormat="1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  <c r="AV2631"/>
      <c r="AW2631"/>
      <c r="AX2631"/>
      <c r="AY2631"/>
      <c r="AZ2631"/>
      <c r="BA2631"/>
    </row>
    <row r="2632" spans="1:53" s="54" customFormat="1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E2632"/>
      <c r="AF2632"/>
      <c r="AG2632"/>
      <c r="AH263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  <c r="AV2632"/>
      <c r="AW2632"/>
      <c r="AX2632"/>
      <c r="AY2632"/>
      <c r="AZ2632"/>
      <c r="BA2632"/>
    </row>
    <row r="2633" spans="1:53" s="54" customFormat="1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  <c r="AG2633"/>
      <c r="AH2633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  <c r="AV2633"/>
      <c r="AW2633"/>
      <c r="AX2633"/>
      <c r="AY2633"/>
      <c r="AZ2633"/>
      <c r="BA2633"/>
    </row>
    <row r="2634" spans="1:53" s="54" customFormat="1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  <c r="AV2634"/>
      <c r="AW2634"/>
      <c r="AX2634"/>
      <c r="AY2634"/>
      <c r="AZ2634"/>
      <c r="BA2634"/>
    </row>
    <row r="2635" spans="1:53" s="54" customFormat="1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  <c r="AG2635"/>
      <c r="AH2635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  <c r="AV2635"/>
      <c r="AW2635"/>
      <c r="AX2635"/>
      <c r="AY2635"/>
      <c r="AZ2635"/>
      <c r="BA2635"/>
    </row>
    <row r="2636" spans="1:53" s="54" customFormat="1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  <c r="AG2636"/>
      <c r="AH2636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  <c r="AV2636"/>
      <c r="AW2636"/>
      <c r="AX2636"/>
      <c r="AY2636"/>
      <c r="AZ2636"/>
      <c r="BA2636"/>
    </row>
    <row r="2637" spans="1:53" s="54" customFormat="1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G2637"/>
      <c r="AH2637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  <c r="AV2637"/>
      <c r="AW2637"/>
      <c r="AX2637"/>
      <c r="AY2637"/>
      <c r="AZ2637"/>
      <c r="BA2637"/>
    </row>
    <row r="2638" spans="1:53" s="54" customFormat="1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E2638"/>
      <c r="AF2638"/>
      <c r="AG2638"/>
      <c r="AH2638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  <c r="AV2638"/>
      <c r="AW2638"/>
      <c r="AX2638"/>
      <c r="AY2638"/>
      <c r="AZ2638"/>
      <c r="BA2638"/>
    </row>
    <row r="2639" spans="1:53" s="54" customFormat="1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E2639"/>
      <c r="AF2639"/>
      <c r="AG2639"/>
      <c r="AH2639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  <c r="AV2639"/>
      <c r="AW2639"/>
      <c r="AX2639"/>
      <c r="AY2639"/>
      <c r="AZ2639"/>
      <c r="BA2639"/>
    </row>
    <row r="2640" spans="1:53" s="54" customFormat="1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G2640"/>
      <c r="AH2640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  <c r="AV2640"/>
      <c r="AW2640"/>
      <c r="AX2640"/>
      <c r="AY2640"/>
      <c r="AZ2640"/>
      <c r="BA2640"/>
    </row>
    <row r="2641" spans="1:53" s="54" customFormat="1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E2641"/>
      <c r="AF2641"/>
      <c r="AG2641"/>
      <c r="AH2641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  <c r="AV2641"/>
      <c r="AW2641"/>
      <c r="AX2641"/>
      <c r="AY2641"/>
      <c r="AZ2641"/>
      <c r="BA2641"/>
    </row>
    <row r="2642" spans="1:53" s="54" customFormat="1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E2642"/>
      <c r="AF2642"/>
      <c r="AG2642"/>
      <c r="AH264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  <c r="AV2642"/>
      <c r="AW2642"/>
      <c r="AX2642"/>
      <c r="AY2642"/>
      <c r="AZ2642"/>
      <c r="BA2642"/>
    </row>
    <row r="2643" spans="1:53" s="54" customFormat="1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G2643"/>
      <c r="AH2643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  <c r="AV2643"/>
      <c r="AW2643"/>
      <c r="AX2643"/>
      <c r="AY2643"/>
      <c r="AZ2643"/>
      <c r="BA2643"/>
    </row>
    <row r="2644" spans="1:53" s="54" customFormat="1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E2644"/>
      <c r="AF2644"/>
      <c r="AG2644"/>
      <c r="AH2644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  <c r="AV2644"/>
      <c r="AW2644"/>
      <c r="AX2644"/>
      <c r="AY2644"/>
      <c r="AZ2644"/>
      <c r="BA2644"/>
    </row>
    <row r="2645" spans="1:53" s="54" customFormat="1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E2645"/>
      <c r="AF2645"/>
      <c r="AG2645"/>
      <c r="AH2645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  <c r="AV2645"/>
      <c r="AW2645"/>
      <c r="AX2645"/>
      <c r="AY2645"/>
      <c r="AZ2645"/>
      <c r="BA2645"/>
    </row>
    <row r="2646" spans="1:53" s="54" customFormat="1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G2646"/>
      <c r="AH2646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  <c r="AV2646"/>
      <c r="AW2646"/>
      <c r="AX2646"/>
      <c r="AY2646"/>
      <c r="AZ2646"/>
      <c r="BA2646"/>
    </row>
    <row r="2647" spans="1:53" s="54" customFormat="1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E2647"/>
      <c r="AF2647"/>
      <c r="AG2647"/>
      <c r="AH2647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  <c r="AV2647"/>
      <c r="AW2647"/>
      <c r="AX2647"/>
      <c r="AY2647"/>
      <c r="AZ2647"/>
      <c r="BA2647"/>
    </row>
    <row r="2648" spans="1:53" s="54" customFormat="1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E2648"/>
      <c r="AF2648"/>
      <c r="AG2648"/>
      <c r="AH2648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  <c r="AV2648"/>
      <c r="AW2648"/>
      <c r="AX2648"/>
      <c r="AY2648"/>
      <c r="AZ2648"/>
      <c r="BA2648"/>
    </row>
    <row r="2649" spans="1:53" s="54" customFormat="1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  <c r="AV2649"/>
      <c r="AW2649"/>
      <c r="AX2649"/>
      <c r="AY2649"/>
      <c r="AZ2649"/>
      <c r="BA2649"/>
    </row>
    <row r="2650" spans="1:53" s="54" customFormat="1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  <c r="AG2650"/>
      <c r="AH2650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  <c r="AV2650"/>
      <c r="AW2650"/>
      <c r="AX2650"/>
      <c r="AY2650"/>
      <c r="AZ2650"/>
      <c r="BA2650"/>
    </row>
    <row r="2651" spans="1:53" s="54" customFormat="1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  <c r="AG2651"/>
      <c r="AH2651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  <c r="AV2651"/>
      <c r="AW2651"/>
      <c r="AX2651"/>
      <c r="AY2651"/>
      <c r="AZ2651"/>
      <c r="BA2651"/>
    </row>
    <row r="2652" spans="1:53" s="54" customFormat="1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  <c r="AV2652"/>
      <c r="AW2652"/>
      <c r="AX2652"/>
      <c r="AY2652"/>
      <c r="AZ2652"/>
      <c r="BA2652"/>
    </row>
    <row r="2653" spans="1:53" s="54" customFormat="1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  <c r="AG2653"/>
      <c r="AH2653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  <c r="AV2653"/>
      <c r="AW2653"/>
      <c r="AX2653"/>
      <c r="AY2653"/>
      <c r="AZ2653"/>
      <c r="BA2653"/>
    </row>
    <row r="2654" spans="1:53" s="54" customFormat="1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  <c r="AG2654"/>
      <c r="AH2654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  <c r="AV2654"/>
      <c r="AW2654"/>
      <c r="AX2654"/>
      <c r="AY2654"/>
      <c r="AZ2654"/>
      <c r="BA2654"/>
    </row>
    <row r="2655" spans="1:53" s="54" customFormat="1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  <c r="AV2655"/>
      <c r="AW2655"/>
      <c r="AX2655"/>
      <c r="AY2655"/>
      <c r="AZ2655"/>
      <c r="BA2655"/>
    </row>
    <row r="2656" spans="1:53" s="54" customFormat="1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  <c r="AG2656"/>
      <c r="AH2656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  <c r="AV2656"/>
      <c r="AW2656"/>
      <c r="AX2656"/>
      <c r="AY2656"/>
      <c r="AZ2656"/>
      <c r="BA2656"/>
    </row>
    <row r="2657" spans="1:53" s="54" customFormat="1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  <c r="AG2657"/>
      <c r="AH2657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  <c r="AV2657"/>
      <c r="AW2657"/>
      <c r="AX2657"/>
      <c r="AY2657"/>
      <c r="AZ2657"/>
      <c r="BA2657"/>
    </row>
    <row r="2658" spans="1:53" s="54" customFormat="1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  <c r="AV2658"/>
      <c r="AW2658"/>
      <c r="AX2658"/>
      <c r="AY2658"/>
      <c r="AZ2658"/>
      <c r="BA2658"/>
    </row>
    <row r="2659" spans="1:53" s="54" customFormat="1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  <c r="AG2659"/>
      <c r="AH2659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  <c r="AV2659"/>
      <c r="AW2659"/>
      <c r="AX2659"/>
      <c r="AY2659"/>
      <c r="AZ2659"/>
      <c r="BA2659"/>
    </row>
    <row r="2660" spans="1:53" s="54" customFormat="1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  <c r="AG2660"/>
      <c r="AH2660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  <c r="AV2660"/>
      <c r="AW2660"/>
      <c r="AX2660"/>
      <c r="AY2660"/>
      <c r="AZ2660"/>
      <c r="BA2660"/>
    </row>
    <row r="2661" spans="1:53" s="54" customFormat="1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  <c r="AV2661"/>
      <c r="AW2661"/>
      <c r="AX2661"/>
      <c r="AY2661"/>
      <c r="AZ2661"/>
      <c r="BA2661"/>
    </row>
    <row r="2662" spans="1:53" s="54" customFormat="1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  <c r="AG2662"/>
      <c r="AH266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  <c r="AV2662"/>
      <c r="AW2662"/>
      <c r="AX2662"/>
      <c r="AY2662"/>
      <c r="AZ2662"/>
      <c r="BA2662"/>
    </row>
    <row r="2663" spans="1:53" s="54" customFormat="1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  <c r="AG2663"/>
      <c r="AH2663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  <c r="AV2663"/>
      <c r="AW2663"/>
      <c r="AX2663"/>
      <c r="AY2663"/>
      <c r="AZ2663"/>
      <c r="BA2663"/>
    </row>
    <row r="2664" spans="1:53" s="54" customFormat="1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  <c r="AV2664"/>
      <c r="AW2664"/>
      <c r="AX2664"/>
      <c r="AY2664"/>
      <c r="AZ2664"/>
      <c r="BA2664"/>
    </row>
    <row r="2665" spans="1:53" s="54" customFormat="1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  <c r="AG2665"/>
      <c r="AH2665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  <c r="AV2665"/>
      <c r="AW2665"/>
      <c r="AX2665"/>
      <c r="AY2665"/>
      <c r="AZ2665"/>
      <c r="BA2665"/>
    </row>
    <row r="2666" spans="1:53" s="54" customFormat="1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  <c r="AG2666"/>
      <c r="AH2666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  <c r="AV2666"/>
      <c r="AW2666"/>
      <c r="AX2666"/>
      <c r="AY2666"/>
      <c r="AZ2666"/>
      <c r="BA2666"/>
    </row>
    <row r="2667" spans="1:53" s="54" customFormat="1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  <c r="AV2667"/>
      <c r="AW2667"/>
      <c r="AX2667"/>
      <c r="AY2667"/>
      <c r="AZ2667"/>
      <c r="BA2667"/>
    </row>
    <row r="2668" spans="1:53" s="54" customFormat="1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  <c r="AG2668"/>
      <c r="AH2668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  <c r="AV2668"/>
      <c r="AW2668"/>
      <c r="AX2668"/>
      <c r="AY2668"/>
      <c r="AZ2668"/>
      <c r="BA2668"/>
    </row>
    <row r="2669" spans="1:53" s="54" customFormat="1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  <c r="AG2669"/>
      <c r="AH2669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  <c r="AV2669"/>
      <c r="AW2669"/>
      <c r="AX2669"/>
      <c r="AY2669"/>
      <c r="AZ2669"/>
      <c r="BA2669"/>
    </row>
    <row r="2670" spans="1:53" s="54" customFormat="1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  <c r="AV2670"/>
      <c r="AW2670"/>
      <c r="AX2670"/>
      <c r="AY2670"/>
      <c r="AZ2670"/>
      <c r="BA2670"/>
    </row>
    <row r="2671" spans="1:53" s="54" customFormat="1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  <c r="AG2671"/>
      <c r="AH2671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  <c r="AV2671"/>
      <c r="AW2671"/>
      <c r="AX2671"/>
      <c r="AY2671"/>
      <c r="AZ2671"/>
      <c r="BA2671"/>
    </row>
    <row r="2672" spans="1:53" s="54" customFormat="1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  <c r="AG2672"/>
      <c r="AH267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  <c r="AV2672"/>
      <c r="AW2672"/>
      <c r="AX2672"/>
      <c r="AY2672"/>
      <c r="AZ2672"/>
      <c r="BA2672"/>
    </row>
    <row r="2673" spans="1:53" s="54" customFormat="1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  <c r="AV2673"/>
      <c r="AW2673"/>
      <c r="AX2673"/>
      <c r="AY2673"/>
      <c r="AZ2673"/>
      <c r="BA2673"/>
    </row>
    <row r="2674" spans="1:53" s="54" customFormat="1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  <c r="AG2674"/>
      <c r="AH2674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  <c r="AV2674"/>
      <c r="AW2674"/>
      <c r="AX2674"/>
      <c r="AY2674"/>
      <c r="AZ2674"/>
      <c r="BA2674"/>
    </row>
    <row r="2675" spans="1:53" s="54" customFormat="1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  <c r="AG2675"/>
      <c r="AH2675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  <c r="AV2675"/>
      <c r="AW2675"/>
      <c r="AX2675"/>
      <c r="AY2675"/>
      <c r="AZ2675"/>
      <c r="BA2675"/>
    </row>
    <row r="2676" spans="1:53" s="54" customFormat="1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  <c r="AV2676"/>
      <c r="AW2676"/>
      <c r="AX2676"/>
      <c r="AY2676"/>
      <c r="AZ2676"/>
      <c r="BA2676"/>
    </row>
    <row r="2677" spans="1:53" s="54" customFormat="1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  <c r="AG2677"/>
      <c r="AH2677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  <c r="AV2677"/>
      <c r="AW2677"/>
      <c r="AX2677"/>
      <c r="AY2677"/>
      <c r="AZ2677"/>
      <c r="BA2677"/>
    </row>
    <row r="2678" spans="1:53" s="54" customFormat="1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  <c r="AG2678"/>
      <c r="AH2678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  <c r="AV2678"/>
      <c r="AW2678"/>
      <c r="AX2678"/>
      <c r="AY2678"/>
      <c r="AZ2678"/>
      <c r="BA2678"/>
    </row>
    <row r="2679" spans="1:53" s="54" customFormat="1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  <c r="AV2679"/>
      <c r="AW2679"/>
      <c r="AX2679"/>
      <c r="AY2679"/>
      <c r="AZ2679"/>
      <c r="BA2679"/>
    </row>
    <row r="2680" spans="1:53" s="54" customFormat="1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  <c r="AG2680"/>
      <c r="AH2680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  <c r="AV2680"/>
      <c r="AW2680"/>
      <c r="AX2680"/>
      <c r="AY2680"/>
      <c r="AZ2680"/>
      <c r="BA2680"/>
    </row>
    <row r="2681" spans="1:53" s="54" customFormat="1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  <c r="AG2681"/>
      <c r="AH2681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  <c r="AV2681"/>
      <c r="AW2681"/>
      <c r="AX2681"/>
      <c r="AY2681"/>
      <c r="AZ2681"/>
      <c r="BA2681"/>
    </row>
    <row r="2682" spans="1:53" s="54" customFormat="1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  <c r="AV2682"/>
      <c r="AW2682"/>
      <c r="AX2682"/>
      <c r="AY2682"/>
      <c r="AZ2682"/>
      <c r="BA2682"/>
    </row>
    <row r="2683" spans="1:53" s="54" customFormat="1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E2683"/>
      <c r="AF2683"/>
      <c r="AG2683"/>
      <c r="AH2683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  <c r="AV2683"/>
      <c r="AW2683"/>
      <c r="AX2683"/>
      <c r="AY2683"/>
      <c r="AZ2683"/>
      <c r="BA2683"/>
    </row>
    <row r="2684" spans="1:53" s="54" customFormat="1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  <c r="AG2684"/>
      <c r="AH2684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  <c r="AV2684"/>
      <c r="AW2684"/>
      <c r="AX2684"/>
      <c r="AY2684"/>
      <c r="AZ2684"/>
      <c r="BA2684"/>
    </row>
    <row r="2685" spans="1:53" s="54" customFormat="1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  <c r="AV2685"/>
      <c r="AW2685"/>
      <c r="AX2685"/>
      <c r="AY2685"/>
      <c r="AZ2685"/>
      <c r="BA2685"/>
    </row>
    <row r="2686" spans="1:53" s="54" customFormat="1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  <c r="AG2686"/>
      <c r="AH2686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  <c r="AV2686"/>
      <c r="AW2686"/>
      <c r="AX2686"/>
      <c r="AY2686"/>
      <c r="AZ2686"/>
      <c r="BA2686"/>
    </row>
    <row r="2687" spans="1:53" s="54" customFormat="1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  <c r="AG2687"/>
      <c r="AH2687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  <c r="AV2687"/>
      <c r="AW2687"/>
      <c r="AX2687"/>
      <c r="AY2687"/>
      <c r="AZ2687"/>
      <c r="BA2687"/>
    </row>
    <row r="2688" spans="1:53" s="54" customFormat="1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  <c r="AV2688"/>
      <c r="AW2688"/>
      <c r="AX2688"/>
      <c r="AY2688"/>
      <c r="AZ2688"/>
      <c r="BA2688"/>
    </row>
    <row r="2689" spans="1:53" s="54" customFormat="1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  <c r="AG2689"/>
      <c r="AH2689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  <c r="AV2689"/>
      <c r="AW2689"/>
      <c r="AX2689"/>
      <c r="AY2689"/>
      <c r="AZ2689"/>
      <c r="BA2689"/>
    </row>
    <row r="2690" spans="1:53" s="54" customFormat="1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  <c r="AG2690"/>
      <c r="AH2690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  <c r="AV2690"/>
      <c r="AW2690"/>
      <c r="AX2690"/>
      <c r="AY2690"/>
      <c r="AZ2690"/>
      <c r="BA2690"/>
    </row>
    <row r="2691" spans="1:53" s="54" customFormat="1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  <c r="AV2691"/>
      <c r="AW2691"/>
      <c r="AX2691"/>
      <c r="AY2691"/>
      <c r="AZ2691"/>
      <c r="BA2691"/>
    </row>
    <row r="2692" spans="1:53" s="54" customFormat="1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  <c r="AG2692"/>
      <c r="AH269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  <c r="AV2692"/>
      <c r="AW2692"/>
      <c r="AX2692"/>
      <c r="AY2692"/>
      <c r="AZ2692"/>
      <c r="BA2692"/>
    </row>
    <row r="2693" spans="1:53" s="54" customFormat="1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E2693"/>
      <c r="AF2693"/>
      <c r="AG2693"/>
      <c r="AH2693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  <c r="AV2693"/>
      <c r="AW2693"/>
      <c r="AX2693"/>
      <c r="AY2693"/>
      <c r="AZ2693"/>
      <c r="BA2693"/>
    </row>
    <row r="2694" spans="1:53" s="54" customFormat="1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G2694"/>
      <c r="AH2694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  <c r="AV2694"/>
      <c r="AW2694"/>
      <c r="AX2694"/>
      <c r="AY2694"/>
      <c r="AZ2694"/>
      <c r="BA2694"/>
    </row>
    <row r="2695" spans="1:53" s="54" customFormat="1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E2695"/>
      <c r="AF2695"/>
      <c r="AG2695"/>
      <c r="AH2695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  <c r="AV2695"/>
      <c r="AW2695"/>
      <c r="AX2695"/>
      <c r="AY2695"/>
      <c r="AZ2695"/>
      <c r="BA2695"/>
    </row>
    <row r="2696" spans="1:53" s="54" customFormat="1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E2696"/>
      <c r="AF2696"/>
      <c r="AG2696"/>
      <c r="AH2696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  <c r="AV2696"/>
      <c r="AW2696"/>
      <c r="AX2696"/>
      <c r="AY2696"/>
      <c r="AZ2696"/>
      <c r="BA2696"/>
    </row>
    <row r="2697" spans="1:53" s="54" customFormat="1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G2697"/>
      <c r="AH2697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  <c r="AV2697"/>
      <c r="AW2697"/>
      <c r="AX2697"/>
      <c r="AY2697"/>
      <c r="AZ2697"/>
      <c r="BA2697"/>
    </row>
    <row r="2698" spans="1:53" s="54" customFormat="1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E2698"/>
      <c r="AF2698"/>
      <c r="AG2698"/>
      <c r="AH2698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  <c r="AV2698"/>
      <c r="AW2698"/>
      <c r="AX2698"/>
      <c r="AY2698"/>
      <c r="AZ2698"/>
      <c r="BA2698"/>
    </row>
    <row r="2699" spans="1:53" s="54" customFormat="1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E2699"/>
      <c r="AF2699"/>
      <c r="AG2699"/>
      <c r="AH2699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  <c r="AV2699"/>
      <c r="AW2699"/>
      <c r="AX2699"/>
      <c r="AY2699"/>
      <c r="AZ2699"/>
      <c r="BA2699"/>
    </row>
    <row r="2700" spans="1:53" s="54" customFormat="1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G2700"/>
      <c r="AH2700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  <c r="AV2700"/>
      <c r="AW2700"/>
      <c r="AX2700"/>
      <c r="AY2700"/>
      <c r="AZ2700"/>
      <c r="BA2700"/>
    </row>
    <row r="2701" spans="1:53" s="54" customFormat="1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E2701"/>
      <c r="AF2701"/>
      <c r="AG2701"/>
      <c r="AH2701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  <c r="AV2701"/>
      <c r="AW2701"/>
      <c r="AX2701"/>
      <c r="AY2701"/>
      <c r="AZ2701"/>
      <c r="BA2701"/>
    </row>
    <row r="2702" spans="1:53" s="54" customFormat="1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E2702"/>
      <c r="AF2702"/>
      <c r="AG2702"/>
      <c r="AH270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  <c r="AV2702"/>
      <c r="AW2702"/>
      <c r="AX2702"/>
      <c r="AY2702"/>
      <c r="AZ2702"/>
      <c r="BA2702"/>
    </row>
    <row r="2703" spans="1:53" s="54" customFormat="1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G2703"/>
      <c r="AH2703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  <c r="AV2703"/>
      <c r="AW2703"/>
      <c r="AX2703"/>
      <c r="AY2703"/>
      <c r="AZ2703"/>
      <c r="BA2703"/>
    </row>
    <row r="2704" spans="1:53" s="54" customFormat="1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E2704"/>
      <c r="AF2704"/>
      <c r="AG2704"/>
      <c r="AH2704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  <c r="AV2704"/>
      <c r="AW2704"/>
      <c r="AX2704"/>
      <c r="AY2704"/>
      <c r="AZ2704"/>
      <c r="BA2704"/>
    </row>
    <row r="2705" spans="1:53" s="54" customFormat="1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E2705"/>
      <c r="AF2705"/>
      <c r="AG2705"/>
      <c r="AH2705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  <c r="AV2705"/>
      <c r="AW2705"/>
      <c r="AX2705"/>
      <c r="AY2705"/>
      <c r="AZ2705"/>
      <c r="BA2705"/>
    </row>
    <row r="2706" spans="1:53" s="54" customFormat="1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G2706"/>
      <c r="AH2706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  <c r="AV2706"/>
      <c r="AW2706"/>
      <c r="AX2706"/>
      <c r="AY2706"/>
      <c r="AZ2706"/>
      <c r="BA2706"/>
    </row>
    <row r="2707" spans="1:53" s="54" customFormat="1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E2707"/>
      <c r="AF2707"/>
      <c r="AG2707"/>
      <c r="AH2707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  <c r="AV2707"/>
      <c r="AW2707"/>
      <c r="AX2707"/>
      <c r="AY2707"/>
      <c r="AZ2707"/>
      <c r="BA2707"/>
    </row>
    <row r="2708" spans="1:53" s="54" customFormat="1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E2708"/>
      <c r="AF2708"/>
      <c r="AG2708"/>
      <c r="AH2708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  <c r="AV2708"/>
      <c r="AW2708"/>
      <c r="AX2708"/>
      <c r="AY2708"/>
      <c r="AZ2708"/>
      <c r="BA2708"/>
    </row>
    <row r="2709" spans="1:53" s="54" customFormat="1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G2709"/>
      <c r="AH2709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  <c r="AV2709"/>
      <c r="AW2709"/>
      <c r="AX2709"/>
      <c r="AY2709"/>
      <c r="AZ2709"/>
      <c r="BA2709"/>
    </row>
    <row r="2710" spans="1:53" s="54" customFormat="1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E2710"/>
      <c r="AF2710"/>
      <c r="AG2710"/>
      <c r="AH2710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  <c r="AV2710"/>
      <c r="AW2710"/>
      <c r="AX2710"/>
      <c r="AY2710"/>
      <c r="AZ2710"/>
      <c r="BA2710"/>
    </row>
    <row r="2711" spans="1:53" s="54" customFormat="1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  <c r="AG2711"/>
      <c r="AH2711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  <c r="AV2711"/>
      <c r="AW2711"/>
      <c r="AX2711"/>
      <c r="AY2711"/>
      <c r="AZ2711"/>
      <c r="BA2711"/>
    </row>
    <row r="2712" spans="1:53" s="54" customFormat="1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  <c r="AV2712"/>
      <c r="AW2712"/>
      <c r="AX2712"/>
      <c r="AY2712"/>
      <c r="AZ2712"/>
      <c r="BA2712"/>
    </row>
    <row r="2713" spans="1:53" s="54" customFormat="1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  <c r="AG2713"/>
      <c r="AH2713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  <c r="AV2713"/>
      <c r="AW2713"/>
      <c r="AX2713"/>
      <c r="AY2713"/>
      <c r="AZ2713"/>
      <c r="BA2713"/>
    </row>
    <row r="2714" spans="1:53" s="54" customFormat="1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  <c r="AG2714"/>
      <c r="AH2714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  <c r="AV2714"/>
      <c r="AW2714"/>
      <c r="AX2714"/>
      <c r="AY2714"/>
      <c r="AZ2714"/>
      <c r="BA2714"/>
    </row>
    <row r="2715" spans="1:53" s="54" customFormat="1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  <c r="AV2715"/>
      <c r="AW2715"/>
      <c r="AX2715"/>
      <c r="AY2715"/>
      <c r="AZ2715"/>
      <c r="BA2715"/>
    </row>
    <row r="2716" spans="1:53" s="54" customFormat="1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  <c r="AG2716"/>
      <c r="AH2716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  <c r="AV2716"/>
      <c r="AW2716"/>
      <c r="AX2716"/>
      <c r="AY2716"/>
      <c r="AZ2716"/>
      <c r="BA2716"/>
    </row>
    <row r="2717" spans="1:53" s="54" customFormat="1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  <c r="AG2717"/>
      <c r="AH2717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  <c r="AV2717"/>
      <c r="AW2717"/>
      <c r="AX2717"/>
      <c r="AY2717"/>
      <c r="AZ2717"/>
      <c r="BA2717"/>
    </row>
    <row r="2718" spans="1:53" s="54" customFormat="1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  <c r="AV2718"/>
      <c r="AW2718"/>
      <c r="AX2718"/>
      <c r="AY2718"/>
      <c r="AZ2718"/>
      <c r="BA2718"/>
    </row>
    <row r="2719" spans="1:53" s="54" customFormat="1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  <c r="AG2719"/>
      <c r="AH2719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  <c r="AV2719"/>
      <c r="AW2719"/>
      <c r="AX2719"/>
      <c r="AY2719"/>
      <c r="AZ2719"/>
      <c r="BA2719"/>
    </row>
    <row r="2720" spans="1:53" s="54" customFormat="1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  <c r="AG2720"/>
      <c r="AH2720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  <c r="AV2720"/>
      <c r="AW2720"/>
      <c r="AX2720"/>
      <c r="AY2720"/>
      <c r="AZ2720"/>
      <c r="BA2720"/>
    </row>
    <row r="2721" spans="1:53" s="54" customFormat="1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  <c r="AV2721"/>
      <c r="AW2721"/>
      <c r="AX2721"/>
      <c r="AY2721"/>
      <c r="AZ2721"/>
      <c r="BA2721"/>
    </row>
    <row r="2722" spans="1:53" s="54" customFormat="1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  <c r="AG2722"/>
      <c r="AH272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  <c r="AV2722"/>
      <c r="AW2722"/>
      <c r="AX2722"/>
      <c r="AY2722"/>
      <c r="AZ2722"/>
      <c r="BA2722"/>
    </row>
    <row r="2723" spans="1:53" s="54" customFormat="1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  <c r="AG2723"/>
      <c r="AH2723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  <c r="AV2723"/>
      <c r="AW2723"/>
      <c r="AX2723"/>
      <c r="AY2723"/>
      <c r="AZ2723"/>
      <c r="BA2723"/>
    </row>
    <row r="2724" spans="1:53" s="54" customFormat="1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  <c r="AV2724"/>
      <c r="AW2724"/>
      <c r="AX2724"/>
      <c r="AY2724"/>
      <c r="AZ2724"/>
      <c r="BA2724"/>
    </row>
    <row r="2725" spans="1:53" s="54" customFormat="1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  <c r="AG2725"/>
      <c r="AH2725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  <c r="AV2725"/>
      <c r="AW2725"/>
      <c r="AX2725"/>
      <c r="AY2725"/>
      <c r="AZ2725"/>
      <c r="BA2725"/>
    </row>
    <row r="2726" spans="1:53" s="54" customFormat="1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E2726"/>
      <c r="AF2726"/>
      <c r="AG2726"/>
      <c r="AH2726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  <c r="AV2726"/>
      <c r="AW2726"/>
      <c r="AX2726"/>
      <c r="AY2726"/>
      <c r="AZ2726"/>
      <c r="BA2726"/>
    </row>
    <row r="2727" spans="1:53" s="54" customFormat="1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  <c r="AV2727"/>
      <c r="AW2727"/>
      <c r="AX2727"/>
      <c r="AY2727"/>
      <c r="AZ2727"/>
      <c r="BA2727"/>
    </row>
    <row r="2728" spans="1:53" s="54" customFormat="1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E2728"/>
      <c r="AF2728"/>
      <c r="AG2728"/>
      <c r="AH2728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  <c r="AV2728"/>
      <c r="AW2728"/>
      <c r="AX2728"/>
      <c r="AY2728"/>
      <c r="AZ2728"/>
      <c r="BA2728"/>
    </row>
    <row r="2729" spans="1:53" s="54" customFormat="1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E2729"/>
      <c r="AF2729"/>
      <c r="AG2729"/>
      <c r="AH2729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  <c r="AV2729"/>
      <c r="AW2729"/>
      <c r="AX2729"/>
      <c r="AY2729"/>
      <c r="AZ2729"/>
      <c r="BA2729"/>
    </row>
    <row r="2730" spans="1:53" s="54" customFormat="1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  <c r="AV2730"/>
      <c r="AW2730"/>
      <c r="AX2730"/>
      <c r="AY2730"/>
      <c r="AZ2730"/>
      <c r="BA2730"/>
    </row>
    <row r="2731" spans="1:53" s="54" customFormat="1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  <c r="AG2731"/>
      <c r="AH2731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  <c r="AV2731"/>
      <c r="AW2731"/>
      <c r="AX2731"/>
      <c r="AY2731"/>
      <c r="AZ2731"/>
      <c r="BA2731"/>
    </row>
    <row r="2732" spans="1:53" s="54" customFormat="1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E2732"/>
      <c r="AF2732"/>
      <c r="AG2732"/>
      <c r="AH273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  <c r="AV2732"/>
      <c r="AW2732"/>
      <c r="AX2732"/>
      <c r="AY2732"/>
      <c r="AZ2732"/>
      <c r="BA2732"/>
    </row>
    <row r="2733" spans="1:53" s="54" customFormat="1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  <c r="AV2733"/>
      <c r="AW2733"/>
      <c r="AX2733"/>
      <c r="AY2733"/>
      <c r="AZ2733"/>
      <c r="BA2733"/>
    </row>
    <row r="2734" spans="1:53" s="54" customFormat="1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E2734"/>
      <c r="AF2734"/>
      <c r="AG2734"/>
      <c r="AH2734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  <c r="AV2734"/>
      <c r="AW2734"/>
      <c r="AX2734"/>
      <c r="AY2734"/>
      <c r="AZ2734"/>
      <c r="BA2734"/>
    </row>
    <row r="2735" spans="1:53" s="54" customFormat="1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E2735"/>
      <c r="AF2735"/>
      <c r="AG2735"/>
      <c r="AH2735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  <c r="AV2735"/>
      <c r="AW2735"/>
      <c r="AX2735"/>
      <c r="AY2735"/>
      <c r="AZ2735"/>
      <c r="BA2735"/>
    </row>
    <row r="2736" spans="1:53" s="54" customFormat="1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  <c r="AV2736"/>
      <c r="AW2736"/>
      <c r="AX2736"/>
      <c r="AY2736"/>
      <c r="AZ2736"/>
      <c r="BA2736"/>
    </row>
    <row r="2737" spans="1:53" s="54" customFormat="1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E2737"/>
      <c r="AF2737"/>
      <c r="AG2737"/>
      <c r="AH2737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  <c r="AV2737"/>
      <c r="AW2737"/>
      <c r="AX2737"/>
      <c r="AY2737"/>
      <c r="AZ2737"/>
      <c r="BA2737"/>
    </row>
    <row r="2738" spans="1:53" s="54" customFormat="1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E2738"/>
      <c r="AF2738"/>
      <c r="AG2738"/>
      <c r="AH2738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  <c r="AV2738"/>
      <c r="AW2738"/>
      <c r="AX2738"/>
      <c r="AY2738"/>
      <c r="AZ2738"/>
      <c r="BA2738"/>
    </row>
    <row r="2739" spans="1:53" s="54" customFormat="1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  <c r="AV2739"/>
      <c r="AW2739"/>
      <c r="AX2739"/>
      <c r="AY2739"/>
      <c r="AZ2739"/>
      <c r="BA2739"/>
    </row>
    <row r="2740" spans="1:53" s="54" customFormat="1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E2740"/>
      <c r="AF2740"/>
      <c r="AG2740"/>
      <c r="AH2740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  <c r="AV2740"/>
      <c r="AW2740"/>
      <c r="AX2740"/>
      <c r="AY2740"/>
      <c r="AZ2740"/>
      <c r="BA2740"/>
    </row>
    <row r="2741" spans="1:53" s="54" customFormat="1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  <c r="AG2741"/>
      <c r="AH2741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  <c r="AV2741"/>
      <c r="AW2741"/>
      <c r="AX2741"/>
      <c r="AY2741"/>
      <c r="AZ2741"/>
      <c r="BA2741"/>
    </row>
    <row r="2742" spans="1:53" s="54" customFormat="1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  <c r="AV2742"/>
      <c r="AW2742"/>
      <c r="AX2742"/>
      <c r="AY2742"/>
      <c r="AZ2742"/>
      <c r="BA2742"/>
    </row>
    <row r="2743" spans="1:53" s="54" customFormat="1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E2743"/>
      <c r="AF2743"/>
      <c r="AG2743"/>
      <c r="AH2743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  <c r="AV2743"/>
      <c r="AW2743"/>
      <c r="AX2743"/>
      <c r="AY2743"/>
      <c r="AZ2743"/>
      <c r="BA2743"/>
    </row>
    <row r="2744" spans="1:53" s="54" customFormat="1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E2744"/>
      <c r="AF2744"/>
      <c r="AG2744"/>
      <c r="AH2744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  <c r="AV2744"/>
      <c r="AW2744"/>
      <c r="AX2744"/>
      <c r="AY2744"/>
      <c r="AZ2744"/>
      <c r="BA2744"/>
    </row>
    <row r="2745" spans="1:53" s="54" customFormat="1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  <c r="AV2745"/>
      <c r="AW2745"/>
      <c r="AX2745"/>
      <c r="AY2745"/>
      <c r="AZ2745"/>
      <c r="BA2745"/>
    </row>
    <row r="2746" spans="1:53" s="54" customFormat="1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E2746"/>
      <c r="AF2746"/>
      <c r="AG2746"/>
      <c r="AH2746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  <c r="AV2746"/>
      <c r="AW2746"/>
      <c r="AX2746"/>
      <c r="AY2746"/>
      <c r="AZ2746"/>
      <c r="BA2746"/>
    </row>
    <row r="2747" spans="1:53" s="54" customFormat="1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E2747"/>
      <c r="AF2747"/>
      <c r="AG2747"/>
      <c r="AH2747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  <c r="AV2747"/>
      <c r="AW2747"/>
      <c r="AX2747"/>
      <c r="AY2747"/>
      <c r="AZ2747"/>
      <c r="BA2747"/>
    </row>
    <row r="2748" spans="1:53" s="54" customFormat="1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  <c r="AV2748"/>
      <c r="AW2748"/>
      <c r="AX2748"/>
      <c r="AY2748"/>
      <c r="AZ2748"/>
      <c r="BA2748"/>
    </row>
    <row r="2749" spans="1:53" s="54" customFormat="1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E2749"/>
      <c r="AF2749"/>
      <c r="AG2749"/>
      <c r="AH2749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  <c r="AV2749"/>
      <c r="AW2749"/>
      <c r="AX2749"/>
      <c r="AY2749"/>
      <c r="AZ2749"/>
      <c r="BA2749"/>
    </row>
    <row r="2750" spans="1:53" s="54" customFormat="1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E2750"/>
      <c r="AF2750"/>
      <c r="AG2750"/>
      <c r="AH2750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  <c r="AV2750"/>
      <c r="AW2750"/>
      <c r="AX2750"/>
      <c r="AY2750"/>
      <c r="AZ2750"/>
      <c r="BA2750"/>
    </row>
    <row r="2751" spans="1:53" s="54" customFormat="1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  <c r="AV2751"/>
      <c r="AW2751"/>
      <c r="AX2751"/>
      <c r="AY2751"/>
      <c r="AZ2751"/>
      <c r="BA2751"/>
    </row>
    <row r="2752" spans="1:53" s="54" customFormat="1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E2752"/>
      <c r="AF2752"/>
      <c r="AG2752"/>
      <c r="AH275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  <c r="AV2752"/>
      <c r="AW2752"/>
      <c r="AX2752"/>
      <c r="AY2752"/>
      <c r="AZ2752"/>
      <c r="BA2752"/>
    </row>
    <row r="2753" spans="1:53" s="54" customFormat="1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E2753"/>
      <c r="AF2753"/>
      <c r="AG2753"/>
      <c r="AH2753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  <c r="AV2753"/>
      <c r="AW2753"/>
      <c r="AX2753"/>
      <c r="AY2753"/>
      <c r="AZ2753"/>
      <c r="BA2753"/>
    </row>
    <row r="2754" spans="1:53" s="54" customFormat="1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  <c r="AV2754"/>
      <c r="AW2754"/>
      <c r="AX2754"/>
      <c r="AY2754"/>
      <c r="AZ2754"/>
      <c r="BA2754"/>
    </row>
    <row r="2755" spans="1:53" s="54" customFormat="1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E2755"/>
      <c r="AF2755"/>
      <c r="AG2755"/>
      <c r="AH2755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  <c r="AV2755"/>
      <c r="AW2755"/>
      <c r="AX2755"/>
      <c r="AY2755"/>
      <c r="AZ2755"/>
      <c r="BA2755"/>
    </row>
    <row r="2756" spans="1:53" s="54" customFormat="1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E2756"/>
      <c r="AF2756"/>
      <c r="AG2756"/>
      <c r="AH2756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  <c r="AV2756"/>
      <c r="AW2756"/>
      <c r="AX2756"/>
      <c r="AY2756"/>
      <c r="AZ2756"/>
      <c r="BA2756"/>
    </row>
    <row r="2757" spans="1:53" s="54" customFormat="1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  <c r="AV2757"/>
      <c r="AW2757"/>
      <c r="AX2757"/>
      <c r="AY2757"/>
      <c r="AZ2757"/>
      <c r="BA2757"/>
    </row>
    <row r="2758" spans="1:53" s="54" customFormat="1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E2758"/>
      <c r="AF2758"/>
      <c r="AG2758"/>
      <c r="AH2758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  <c r="AV2758"/>
      <c r="AW2758"/>
      <c r="AX2758"/>
      <c r="AY2758"/>
      <c r="AZ2758"/>
      <c r="BA2758"/>
    </row>
    <row r="2759" spans="1:53" s="54" customFormat="1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E2759"/>
      <c r="AF2759"/>
      <c r="AG2759"/>
      <c r="AH2759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  <c r="AV2759"/>
      <c r="AW2759"/>
      <c r="AX2759"/>
      <c r="AY2759"/>
      <c r="AZ2759"/>
      <c r="BA2759"/>
    </row>
    <row r="2760" spans="1:53" s="54" customFormat="1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  <c r="AV2760"/>
      <c r="AW2760"/>
      <c r="AX2760"/>
      <c r="AY2760"/>
      <c r="AZ2760"/>
      <c r="BA2760"/>
    </row>
    <row r="2761" spans="1:53" s="54" customFormat="1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E2761"/>
      <c r="AF2761"/>
      <c r="AG2761"/>
      <c r="AH2761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  <c r="AV2761"/>
      <c r="AW2761"/>
      <c r="AX2761"/>
      <c r="AY2761"/>
      <c r="AZ2761"/>
      <c r="BA2761"/>
    </row>
    <row r="2762" spans="1:53" s="54" customFormat="1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E2762"/>
      <c r="AF2762"/>
      <c r="AG2762"/>
      <c r="AH276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  <c r="AV2762"/>
      <c r="AW2762"/>
      <c r="AX2762"/>
      <c r="AY2762"/>
      <c r="AZ2762"/>
      <c r="BA2762"/>
    </row>
    <row r="2763" spans="1:53" s="54" customFormat="1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  <c r="AV2763"/>
      <c r="AW2763"/>
      <c r="AX2763"/>
      <c r="AY2763"/>
      <c r="AZ2763"/>
      <c r="BA2763"/>
    </row>
    <row r="2764" spans="1:53" s="54" customFormat="1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E2764"/>
      <c r="AF2764"/>
      <c r="AG2764"/>
      <c r="AH2764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  <c r="AV2764"/>
      <c r="AW2764"/>
      <c r="AX2764"/>
      <c r="AY2764"/>
      <c r="AZ2764"/>
      <c r="BA2764"/>
    </row>
    <row r="2765" spans="1:53" s="54" customFormat="1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E2765"/>
      <c r="AF2765"/>
      <c r="AG2765"/>
      <c r="AH2765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  <c r="AV2765"/>
      <c r="AW2765"/>
      <c r="AX2765"/>
      <c r="AY2765"/>
      <c r="AZ2765"/>
      <c r="BA2765"/>
    </row>
    <row r="2766" spans="1:53" s="54" customFormat="1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  <c r="AV2766"/>
      <c r="AW2766"/>
      <c r="AX2766"/>
      <c r="AY2766"/>
      <c r="AZ2766"/>
      <c r="BA2766"/>
    </row>
    <row r="2767" spans="1:53" s="54" customFormat="1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  <c r="AG2767"/>
      <c r="AH2767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  <c r="AV2767"/>
      <c r="AW2767"/>
      <c r="AX2767"/>
      <c r="AY2767"/>
      <c r="AZ2767"/>
      <c r="BA2767"/>
    </row>
    <row r="2768" spans="1:53" s="54" customFormat="1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E2768"/>
      <c r="AF2768"/>
      <c r="AG2768"/>
      <c r="AH2768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  <c r="AV2768"/>
      <c r="AW2768"/>
      <c r="AX2768"/>
      <c r="AY2768"/>
      <c r="AZ2768"/>
      <c r="BA2768"/>
    </row>
    <row r="2769" spans="1:53" s="54" customFormat="1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  <c r="AV2769"/>
      <c r="AW2769"/>
      <c r="AX2769"/>
      <c r="AY2769"/>
      <c r="AZ2769"/>
      <c r="BA2769"/>
    </row>
    <row r="2770" spans="1:53" s="54" customFormat="1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E2770"/>
      <c r="AF2770"/>
      <c r="AG2770"/>
      <c r="AH2770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  <c r="AV2770"/>
      <c r="AW2770"/>
      <c r="AX2770"/>
      <c r="AY2770"/>
      <c r="AZ2770"/>
      <c r="BA2770"/>
    </row>
    <row r="2771" spans="1:53" s="54" customFormat="1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E2771"/>
      <c r="AF2771"/>
      <c r="AG2771"/>
      <c r="AH2771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  <c r="AV2771"/>
      <c r="AW2771"/>
      <c r="AX2771"/>
      <c r="AY2771"/>
      <c r="AZ2771"/>
      <c r="BA2771"/>
    </row>
    <row r="2772" spans="1:53" s="54" customFormat="1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  <c r="AV2772"/>
      <c r="AW2772"/>
      <c r="AX2772"/>
      <c r="AY2772"/>
      <c r="AZ2772"/>
      <c r="BA2772"/>
    </row>
    <row r="2773" spans="1:53" s="54" customFormat="1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E2773"/>
      <c r="AF2773"/>
      <c r="AG2773"/>
      <c r="AH2773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  <c r="AV2773"/>
      <c r="AW2773"/>
      <c r="AX2773"/>
      <c r="AY2773"/>
      <c r="AZ2773"/>
      <c r="BA2773"/>
    </row>
    <row r="2774" spans="1:53" s="54" customFormat="1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  <c r="AG2774"/>
      <c r="AH2774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  <c r="AV2774"/>
      <c r="AW2774"/>
      <c r="AX2774"/>
      <c r="AY2774"/>
      <c r="AZ2774"/>
      <c r="BA2774"/>
    </row>
    <row r="2775" spans="1:53" s="54" customFormat="1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  <c r="AV2775"/>
      <c r="AW2775"/>
      <c r="AX2775"/>
      <c r="AY2775"/>
      <c r="AZ2775"/>
      <c r="BA2775"/>
    </row>
    <row r="2776" spans="1:53" s="54" customFormat="1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E2776"/>
      <c r="AF2776"/>
      <c r="AG2776"/>
      <c r="AH2776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  <c r="AV2776"/>
      <c r="AW2776"/>
      <c r="AX2776"/>
      <c r="AY2776"/>
      <c r="AZ2776"/>
      <c r="BA2776"/>
    </row>
    <row r="2777" spans="1:53" s="54" customFormat="1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  <c r="AC2777"/>
      <c r="AD2777"/>
      <c r="AE2777"/>
      <c r="AF2777"/>
      <c r="AG2777"/>
      <c r="AH2777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  <c r="AV2777"/>
      <c r="AW2777"/>
      <c r="AX2777"/>
      <c r="AY2777"/>
      <c r="AZ2777"/>
      <c r="BA2777"/>
    </row>
    <row r="2778" spans="1:53" s="54" customFormat="1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G2778"/>
      <c r="AH2778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  <c r="AV2778"/>
      <c r="AW2778"/>
      <c r="AX2778"/>
      <c r="AY2778"/>
      <c r="AZ2778"/>
      <c r="BA2778"/>
    </row>
    <row r="2779" spans="1:53" s="54" customFormat="1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  <c r="AB2779"/>
      <c r="AC2779"/>
      <c r="AD2779"/>
      <c r="AE2779"/>
      <c r="AF2779"/>
      <c r="AG2779"/>
      <c r="AH2779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  <c r="AV2779"/>
      <c r="AW2779"/>
      <c r="AX2779"/>
      <c r="AY2779"/>
      <c r="AZ2779"/>
      <c r="BA2779"/>
    </row>
    <row r="2780" spans="1:53" s="54" customFormat="1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  <c r="AA2780"/>
      <c r="AB2780"/>
      <c r="AC2780"/>
      <c r="AD2780"/>
      <c r="AE2780"/>
      <c r="AF2780"/>
      <c r="AG2780"/>
      <c r="AH2780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  <c r="AV2780"/>
      <c r="AW2780"/>
      <c r="AX2780"/>
      <c r="AY2780"/>
      <c r="AZ2780"/>
      <c r="BA2780"/>
    </row>
    <row r="2781" spans="1:53" s="54" customFormat="1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G2781"/>
      <c r="AH2781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  <c r="AV2781"/>
      <c r="AW2781"/>
      <c r="AX2781"/>
      <c r="AY2781"/>
      <c r="AZ2781"/>
      <c r="BA2781"/>
    </row>
    <row r="2782" spans="1:53" s="54" customFormat="1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  <c r="AB2782"/>
      <c r="AC2782"/>
      <c r="AD2782"/>
      <c r="AE2782"/>
      <c r="AF2782"/>
      <c r="AG2782"/>
      <c r="AH278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  <c r="AV2782"/>
      <c r="AW2782"/>
      <c r="AX2782"/>
      <c r="AY2782"/>
      <c r="AZ2782"/>
      <c r="BA2782"/>
    </row>
    <row r="2783" spans="1:53" s="54" customFormat="1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  <c r="AA2783"/>
      <c r="AB2783"/>
      <c r="AC2783"/>
      <c r="AD2783"/>
      <c r="AE2783"/>
      <c r="AF2783"/>
      <c r="AG2783"/>
      <c r="AH2783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  <c r="AV2783"/>
      <c r="AW2783"/>
      <c r="AX2783"/>
      <c r="AY2783"/>
      <c r="AZ2783"/>
      <c r="BA2783"/>
    </row>
    <row r="2784" spans="1:53" s="54" customFormat="1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  <c r="AV2784"/>
      <c r="AW2784"/>
      <c r="AX2784"/>
      <c r="AY2784"/>
      <c r="AZ2784"/>
      <c r="BA2784"/>
    </row>
    <row r="2785" spans="1:53" s="54" customFormat="1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  <c r="AB2785"/>
      <c r="AC2785"/>
      <c r="AD2785"/>
      <c r="AE2785"/>
      <c r="AF2785"/>
      <c r="AG2785"/>
      <c r="AH2785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  <c r="AV2785"/>
      <c r="AW2785"/>
      <c r="AX2785"/>
      <c r="AY2785"/>
      <c r="AZ2785"/>
      <c r="BA2785"/>
    </row>
    <row r="2786" spans="1:53" s="54" customFormat="1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  <c r="AA2786"/>
      <c r="AB2786"/>
      <c r="AC2786"/>
      <c r="AD2786"/>
      <c r="AE2786"/>
      <c r="AF2786"/>
      <c r="AG2786"/>
      <c r="AH2786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  <c r="AV2786"/>
      <c r="AW2786"/>
      <c r="AX2786"/>
      <c r="AY2786"/>
      <c r="AZ2786"/>
      <c r="BA2786"/>
    </row>
    <row r="2787" spans="1:53" s="54" customFormat="1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  <c r="AV2787"/>
      <c r="AW2787"/>
      <c r="AX2787"/>
      <c r="AY2787"/>
      <c r="AZ2787"/>
      <c r="BA2787"/>
    </row>
    <row r="2788" spans="1:53" s="54" customFormat="1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  <c r="AB2788"/>
      <c r="AC2788"/>
      <c r="AD2788"/>
      <c r="AE2788"/>
      <c r="AF2788"/>
      <c r="AG2788"/>
      <c r="AH2788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  <c r="AV2788"/>
      <c r="AW2788"/>
      <c r="AX2788"/>
      <c r="AY2788"/>
      <c r="AZ2788"/>
      <c r="BA2788"/>
    </row>
    <row r="2789" spans="1:53" s="54" customFormat="1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  <c r="AA2789"/>
      <c r="AB2789"/>
      <c r="AC2789"/>
      <c r="AD2789"/>
      <c r="AE2789"/>
      <c r="AF2789"/>
      <c r="AG2789"/>
      <c r="AH2789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  <c r="AV2789"/>
      <c r="AW2789"/>
      <c r="AX2789"/>
      <c r="AY2789"/>
      <c r="AZ2789"/>
      <c r="BA2789"/>
    </row>
    <row r="2790" spans="1:53" s="54" customFormat="1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  <c r="AV2790"/>
      <c r="AW2790"/>
      <c r="AX2790"/>
      <c r="AY2790"/>
      <c r="AZ2790"/>
      <c r="BA2790"/>
    </row>
    <row r="2791" spans="1:53" s="54" customFormat="1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  <c r="AC2791"/>
      <c r="AD2791"/>
      <c r="AE2791"/>
      <c r="AF2791"/>
      <c r="AG2791"/>
      <c r="AH2791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  <c r="AV2791"/>
      <c r="AW2791"/>
      <c r="AX2791"/>
      <c r="AY2791"/>
      <c r="AZ2791"/>
      <c r="BA2791"/>
    </row>
    <row r="2792" spans="1:53" s="54" customFormat="1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  <c r="AC2792"/>
      <c r="AD2792"/>
      <c r="AE2792"/>
      <c r="AF2792"/>
      <c r="AG2792"/>
      <c r="AH279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  <c r="AV2792"/>
      <c r="AW2792"/>
      <c r="AX2792"/>
      <c r="AY2792"/>
      <c r="AZ2792"/>
      <c r="BA2792"/>
    </row>
    <row r="2793" spans="1:53" s="54" customFormat="1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  <c r="AV2793"/>
      <c r="AW2793"/>
      <c r="AX2793"/>
      <c r="AY2793"/>
      <c r="AZ2793"/>
      <c r="BA2793"/>
    </row>
    <row r="2794" spans="1:53" s="54" customFormat="1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  <c r="AC2794"/>
      <c r="AD2794"/>
      <c r="AE2794"/>
      <c r="AF2794"/>
      <c r="AG2794"/>
      <c r="AH2794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  <c r="AV2794"/>
      <c r="AW2794"/>
      <c r="AX2794"/>
      <c r="AY2794"/>
      <c r="AZ2794"/>
      <c r="BA2794"/>
    </row>
    <row r="2795" spans="1:53" s="54" customFormat="1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  <c r="AC2795"/>
      <c r="AD2795"/>
      <c r="AE2795"/>
      <c r="AF2795"/>
      <c r="AG2795"/>
      <c r="AH2795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  <c r="AV2795"/>
      <c r="AW2795"/>
      <c r="AX2795"/>
      <c r="AY2795"/>
      <c r="AZ2795"/>
      <c r="BA2795"/>
    </row>
    <row r="2796" spans="1:53" s="54" customFormat="1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  <c r="AV2796"/>
      <c r="AW2796"/>
      <c r="AX2796"/>
      <c r="AY2796"/>
      <c r="AZ2796"/>
      <c r="BA2796"/>
    </row>
    <row r="2797" spans="1:53" s="54" customFormat="1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  <c r="AC2797"/>
      <c r="AD2797"/>
      <c r="AE2797"/>
      <c r="AF2797"/>
      <c r="AG2797"/>
      <c r="AH2797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  <c r="AV2797"/>
      <c r="AW2797"/>
      <c r="AX2797"/>
      <c r="AY2797"/>
      <c r="AZ2797"/>
      <c r="BA2797"/>
    </row>
    <row r="2798" spans="1:53" s="54" customFormat="1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E2798"/>
      <c r="AF2798"/>
      <c r="AG2798"/>
      <c r="AH2798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  <c r="AV2798"/>
      <c r="AW2798"/>
      <c r="AX2798"/>
      <c r="AY2798"/>
      <c r="AZ2798"/>
      <c r="BA2798"/>
    </row>
    <row r="2799" spans="1:53" s="54" customFormat="1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  <c r="AV2799"/>
      <c r="AW2799"/>
      <c r="AX2799"/>
      <c r="AY2799"/>
      <c r="AZ2799"/>
      <c r="BA2799"/>
    </row>
    <row r="2800" spans="1:53" s="54" customFormat="1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  <c r="AC2800"/>
      <c r="AD2800"/>
      <c r="AE2800"/>
      <c r="AF2800"/>
      <c r="AG2800"/>
      <c r="AH2800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  <c r="AV2800"/>
      <c r="AW2800"/>
      <c r="AX2800"/>
      <c r="AY2800"/>
      <c r="AZ2800"/>
      <c r="BA2800"/>
    </row>
    <row r="2801" spans="1:53" s="54" customFormat="1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  <c r="AC2801"/>
      <c r="AD2801"/>
      <c r="AE2801"/>
      <c r="AF2801"/>
      <c r="AG2801"/>
      <c r="AH2801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  <c r="AV2801"/>
      <c r="AW2801"/>
      <c r="AX2801"/>
      <c r="AY2801"/>
      <c r="AZ2801"/>
      <c r="BA2801"/>
    </row>
    <row r="2802" spans="1:53" s="54" customFormat="1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  <c r="AV2802"/>
      <c r="AW2802"/>
      <c r="AX2802"/>
      <c r="AY2802"/>
      <c r="AZ2802"/>
      <c r="BA2802"/>
    </row>
    <row r="2803" spans="1:53" s="54" customFormat="1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  <c r="AC2803"/>
      <c r="AD2803"/>
      <c r="AE2803"/>
      <c r="AF2803"/>
      <c r="AG2803"/>
      <c r="AH2803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  <c r="AV2803"/>
      <c r="AW2803"/>
      <c r="AX2803"/>
      <c r="AY2803"/>
      <c r="AZ2803"/>
      <c r="BA2803"/>
    </row>
    <row r="2804" spans="1:53" s="54" customFormat="1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  <c r="AC2804"/>
      <c r="AD2804"/>
      <c r="AE2804"/>
      <c r="AF2804"/>
      <c r="AG2804"/>
      <c r="AH2804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  <c r="AV2804"/>
      <c r="AW2804"/>
      <c r="AX2804"/>
      <c r="AY2804"/>
      <c r="AZ2804"/>
      <c r="BA2804"/>
    </row>
    <row r="2805" spans="1:53" s="54" customFormat="1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  <c r="AV2805"/>
      <c r="AW2805"/>
      <c r="AX2805"/>
      <c r="AY2805"/>
      <c r="AZ2805"/>
      <c r="BA2805"/>
    </row>
    <row r="2806" spans="1:53" s="54" customFormat="1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  <c r="AC2806"/>
      <c r="AD2806"/>
      <c r="AE2806"/>
      <c r="AF2806"/>
      <c r="AG2806"/>
      <c r="AH2806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  <c r="AV2806"/>
      <c r="AW2806"/>
      <c r="AX2806"/>
      <c r="AY2806"/>
      <c r="AZ2806"/>
      <c r="BA2806"/>
    </row>
    <row r="2807" spans="1:53" s="54" customFormat="1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  <c r="AA2807"/>
      <c r="AB2807"/>
      <c r="AC2807"/>
      <c r="AD2807"/>
      <c r="AE2807"/>
      <c r="AF2807"/>
      <c r="AG2807"/>
      <c r="AH2807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  <c r="AV2807"/>
      <c r="AW2807"/>
      <c r="AX2807"/>
      <c r="AY2807"/>
      <c r="AZ2807"/>
      <c r="BA2807"/>
    </row>
    <row r="2808" spans="1:53" s="54" customFormat="1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  <c r="AV2808"/>
      <c r="AW2808"/>
      <c r="AX2808"/>
      <c r="AY2808"/>
      <c r="AZ2808"/>
      <c r="BA2808"/>
    </row>
    <row r="2809" spans="1:53" s="54" customFormat="1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  <c r="AB2809"/>
      <c r="AC2809"/>
      <c r="AD2809"/>
      <c r="AE2809"/>
      <c r="AF2809"/>
      <c r="AG2809"/>
      <c r="AH2809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  <c r="AV2809"/>
      <c r="AW2809"/>
      <c r="AX2809"/>
      <c r="AY2809"/>
      <c r="AZ2809"/>
      <c r="BA2809"/>
    </row>
    <row r="2810" spans="1:53" s="54" customFormat="1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  <c r="Z2810"/>
      <c r="AA2810"/>
      <c r="AB2810"/>
      <c r="AC2810"/>
      <c r="AD2810"/>
      <c r="AE2810"/>
      <c r="AF2810"/>
      <c r="AG2810"/>
      <c r="AH2810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  <c r="AV2810"/>
      <c r="AW2810"/>
      <c r="AX2810"/>
      <c r="AY2810"/>
      <c r="AZ2810"/>
      <c r="BA2810"/>
    </row>
    <row r="2811" spans="1:53" s="54" customFormat="1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  <c r="AV2811"/>
      <c r="AW2811"/>
      <c r="AX2811"/>
      <c r="AY2811"/>
      <c r="AZ2811"/>
      <c r="BA2811"/>
    </row>
    <row r="2812" spans="1:53" s="54" customFormat="1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  <c r="AC2812"/>
      <c r="AD2812"/>
      <c r="AE2812"/>
      <c r="AF2812"/>
      <c r="AG2812"/>
      <c r="AH28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  <c r="AV2812"/>
      <c r="AW2812"/>
      <c r="AX2812"/>
      <c r="AY2812"/>
      <c r="AZ2812"/>
      <c r="BA2812"/>
    </row>
    <row r="2813" spans="1:53" s="54" customFormat="1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  <c r="Z2813"/>
      <c r="AA2813"/>
      <c r="AB2813"/>
      <c r="AC2813"/>
      <c r="AD2813"/>
      <c r="AE2813"/>
      <c r="AF2813"/>
      <c r="AG2813"/>
      <c r="AH2813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  <c r="AV2813"/>
      <c r="AW2813"/>
      <c r="AX2813"/>
      <c r="AY2813"/>
      <c r="AZ2813"/>
      <c r="BA2813"/>
    </row>
    <row r="2814" spans="1:53" s="54" customFormat="1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  <c r="AV2814"/>
      <c r="AW2814"/>
      <c r="AX2814"/>
      <c r="AY2814"/>
      <c r="AZ2814"/>
      <c r="BA2814"/>
    </row>
    <row r="2815" spans="1:53" s="54" customFormat="1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  <c r="AB2815"/>
      <c r="AC2815"/>
      <c r="AD2815"/>
      <c r="AE2815"/>
      <c r="AF2815"/>
      <c r="AG2815"/>
      <c r="AH2815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  <c r="AV2815"/>
      <c r="AW2815"/>
      <c r="AX2815"/>
      <c r="AY2815"/>
      <c r="AZ2815"/>
      <c r="BA2815"/>
    </row>
    <row r="2816" spans="1:53" s="54" customFormat="1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  <c r="AA2816"/>
      <c r="AB2816"/>
      <c r="AC2816"/>
      <c r="AD2816"/>
      <c r="AE2816"/>
      <c r="AF2816"/>
      <c r="AG2816"/>
      <c r="AH2816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  <c r="AV2816"/>
      <c r="AW2816"/>
      <c r="AX2816"/>
      <c r="AY2816"/>
      <c r="AZ2816"/>
      <c r="BA2816"/>
    </row>
    <row r="2817" spans="1:53" s="54" customFormat="1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  <c r="AV2817"/>
      <c r="AW2817"/>
      <c r="AX2817"/>
      <c r="AY2817"/>
      <c r="AZ2817"/>
      <c r="BA2817"/>
    </row>
    <row r="2818" spans="1:53" s="54" customFormat="1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  <c r="AB2818"/>
      <c r="AC2818"/>
      <c r="AD2818"/>
      <c r="AE2818"/>
      <c r="AF2818"/>
      <c r="AG2818"/>
      <c r="AH2818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  <c r="AV2818"/>
      <c r="AW2818"/>
      <c r="AX2818"/>
      <c r="AY2818"/>
      <c r="AZ2818"/>
      <c r="BA2818"/>
    </row>
    <row r="2819" spans="1:53" s="54" customFormat="1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  <c r="Z2819"/>
      <c r="AA2819"/>
      <c r="AB2819"/>
      <c r="AC2819"/>
      <c r="AD2819"/>
      <c r="AE2819"/>
      <c r="AF2819"/>
      <c r="AG2819"/>
      <c r="AH2819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  <c r="AV2819"/>
      <c r="AW2819"/>
      <c r="AX2819"/>
      <c r="AY2819"/>
      <c r="AZ2819"/>
      <c r="BA2819"/>
    </row>
    <row r="2820" spans="1:53" s="54" customFormat="1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  <c r="AV2820"/>
      <c r="AW2820"/>
      <c r="AX2820"/>
      <c r="AY2820"/>
      <c r="AZ2820"/>
      <c r="BA2820"/>
    </row>
    <row r="2821" spans="1:53" s="54" customFormat="1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  <c r="AB2821"/>
      <c r="AC2821"/>
      <c r="AD2821"/>
      <c r="AE2821"/>
      <c r="AF2821"/>
      <c r="AG2821"/>
      <c r="AH2821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  <c r="AV2821"/>
      <c r="AW2821"/>
      <c r="AX2821"/>
      <c r="AY2821"/>
      <c r="AZ2821"/>
      <c r="BA2821"/>
    </row>
    <row r="2822" spans="1:53" s="54" customFormat="1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  <c r="Z2822"/>
      <c r="AA2822"/>
      <c r="AB2822"/>
      <c r="AC2822"/>
      <c r="AD2822"/>
      <c r="AE2822"/>
      <c r="AF2822"/>
      <c r="AG2822"/>
      <c r="AH282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  <c r="AV2822"/>
      <c r="AW2822"/>
      <c r="AX2822"/>
      <c r="AY2822"/>
      <c r="AZ2822"/>
      <c r="BA2822"/>
    </row>
    <row r="2823" spans="1:53" s="54" customFormat="1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  <c r="AV2823"/>
      <c r="AW2823"/>
      <c r="AX2823"/>
      <c r="AY2823"/>
      <c r="AZ2823"/>
      <c r="BA2823"/>
    </row>
    <row r="2824" spans="1:53" s="54" customFormat="1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  <c r="AB2824"/>
      <c r="AC2824"/>
      <c r="AD2824"/>
      <c r="AE2824"/>
      <c r="AF2824"/>
      <c r="AG2824"/>
      <c r="AH2824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  <c r="AV2824"/>
      <c r="AW2824"/>
      <c r="AX2824"/>
      <c r="AY2824"/>
      <c r="AZ2824"/>
      <c r="BA2824"/>
    </row>
    <row r="2825" spans="1:53" s="54" customFormat="1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  <c r="AA2825"/>
      <c r="AB2825"/>
      <c r="AC2825"/>
      <c r="AD2825"/>
      <c r="AE2825"/>
      <c r="AF2825"/>
      <c r="AG2825"/>
      <c r="AH2825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  <c r="AV2825"/>
      <c r="AW2825"/>
      <c r="AX2825"/>
      <c r="AY2825"/>
      <c r="AZ2825"/>
      <c r="BA2825"/>
    </row>
    <row r="2826" spans="1:53" s="54" customFormat="1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  <c r="AV2826"/>
      <c r="AW2826"/>
      <c r="AX2826"/>
      <c r="AY2826"/>
      <c r="AZ2826"/>
      <c r="BA2826"/>
    </row>
    <row r="2827" spans="1:53" s="54" customFormat="1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  <c r="AB2827"/>
      <c r="AC2827"/>
      <c r="AD2827"/>
      <c r="AE2827"/>
      <c r="AF2827"/>
      <c r="AG2827"/>
      <c r="AH2827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  <c r="AV2827"/>
      <c r="AW2827"/>
      <c r="AX2827"/>
      <c r="AY2827"/>
      <c r="AZ2827"/>
      <c r="BA2827"/>
    </row>
    <row r="2828" spans="1:53" s="54" customFormat="1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  <c r="Z2828"/>
      <c r="AA2828"/>
      <c r="AB2828"/>
      <c r="AC2828"/>
      <c r="AD2828"/>
      <c r="AE2828"/>
      <c r="AF2828"/>
      <c r="AG2828"/>
      <c r="AH2828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  <c r="AV2828"/>
      <c r="AW2828"/>
      <c r="AX2828"/>
      <c r="AY2828"/>
      <c r="AZ2828"/>
      <c r="BA2828"/>
    </row>
    <row r="2829" spans="1:53" s="54" customFormat="1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  <c r="AV2829"/>
      <c r="AW2829"/>
      <c r="AX2829"/>
      <c r="AY2829"/>
      <c r="AZ2829"/>
      <c r="BA2829"/>
    </row>
    <row r="2830" spans="1:53" s="54" customFormat="1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  <c r="AB2830"/>
      <c r="AC2830"/>
      <c r="AD2830"/>
      <c r="AE2830"/>
      <c r="AF2830"/>
      <c r="AG2830"/>
      <c r="AH2830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  <c r="AV2830"/>
      <c r="AW2830"/>
      <c r="AX2830"/>
      <c r="AY2830"/>
      <c r="AZ2830"/>
      <c r="BA2830"/>
    </row>
    <row r="2831" spans="1:53" s="54" customFormat="1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  <c r="Z2831"/>
      <c r="AA2831"/>
      <c r="AB2831"/>
      <c r="AC2831"/>
      <c r="AD2831"/>
      <c r="AE2831"/>
      <c r="AF2831"/>
      <c r="AG2831"/>
      <c r="AH2831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  <c r="AV2831"/>
      <c r="AW2831"/>
      <c r="AX2831"/>
      <c r="AY2831"/>
      <c r="AZ2831"/>
      <c r="BA2831"/>
    </row>
    <row r="2832" spans="1:53" s="54" customFormat="1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  <c r="AV2832"/>
      <c r="AW2832"/>
      <c r="AX2832"/>
      <c r="AY2832"/>
      <c r="AZ2832"/>
      <c r="BA2832"/>
    </row>
    <row r="2833" spans="1:53" s="54" customFormat="1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  <c r="AB2833"/>
      <c r="AC2833"/>
      <c r="AD2833"/>
      <c r="AE2833"/>
      <c r="AF2833"/>
      <c r="AG2833"/>
      <c r="AH2833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  <c r="AV2833"/>
      <c r="AW2833"/>
      <c r="AX2833"/>
      <c r="AY2833"/>
      <c r="AZ2833"/>
      <c r="BA2833"/>
    </row>
    <row r="2834" spans="1:53" s="54" customFormat="1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  <c r="Z2834"/>
      <c r="AA2834"/>
      <c r="AB2834"/>
      <c r="AC2834"/>
      <c r="AD2834"/>
      <c r="AE2834"/>
      <c r="AF2834"/>
      <c r="AG2834"/>
      <c r="AH2834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  <c r="AV2834"/>
      <c r="AW2834"/>
      <c r="AX2834"/>
      <c r="AY2834"/>
      <c r="AZ2834"/>
      <c r="BA2834"/>
    </row>
    <row r="2835" spans="1:53" s="54" customFormat="1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  <c r="AV2835"/>
      <c r="AW2835"/>
      <c r="AX2835"/>
      <c r="AY2835"/>
      <c r="AZ2835"/>
      <c r="BA2835"/>
    </row>
    <row r="2836" spans="1:53" s="54" customFormat="1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  <c r="AB2836"/>
      <c r="AC2836"/>
      <c r="AD2836"/>
      <c r="AE2836"/>
      <c r="AF2836"/>
      <c r="AG2836"/>
      <c r="AH2836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  <c r="AV2836"/>
      <c r="AW2836"/>
      <c r="AX2836"/>
      <c r="AY2836"/>
      <c r="AZ2836"/>
      <c r="BA2836"/>
    </row>
    <row r="2837" spans="1:53" s="54" customFormat="1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  <c r="Z2837"/>
      <c r="AA2837"/>
      <c r="AB2837"/>
      <c r="AC2837"/>
      <c r="AD2837"/>
      <c r="AE2837"/>
      <c r="AF2837"/>
      <c r="AG2837"/>
      <c r="AH2837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  <c r="AV2837"/>
      <c r="AW2837"/>
      <c r="AX2837"/>
      <c r="AY2837"/>
      <c r="AZ2837"/>
      <c r="BA2837"/>
    </row>
    <row r="2838" spans="1:53" s="54" customFormat="1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  <c r="AV2838"/>
      <c r="AW2838"/>
      <c r="AX2838"/>
      <c r="AY2838"/>
      <c r="AZ2838"/>
      <c r="BA2838"/>
    </row>
    <row r="2839" spans="1:53" s="54" customFormat="1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  <c r="AB2839"/>
      <c r="AC2839"/>
      <c r="AD2839"/>
      <c r="AE2839"/>
      <c r="AF2839"/>
      <c r="AG2839"/>
      <c r="AH2839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  <c r="AV2839"/>
      <c r="AW2839"/>
      <c r="AX2839"/>
      <c r="AY2839"/>
      <c r="AZ2839"/>
      <c r="BA2839"/>
    </row>
    <row r="2840" spans="1:53" s="54" customFormat="1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  <c r="AA2840"/>
      <c r="AB2840"/>
      <c r="AC2840"/>
      <c r="AD2840"/>
      <c r="AE2840"/>
      <c r="AF2840"/>
      <c r="AG2840"/>
      <c r="AH2840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  <c r="AV2840"/>
      <c r="AW2840"/>
      <c r="AX2840"/>
      <c r="AY2840"/>
      <c r="AZ2840"/>
      <c r="BA2840"/>
    </row>
    <row r="2841" spans="1:53" s="54" customFormat="1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  <c r="AV2841"/>
      <c r="AW2841"/>
      <c r="AX2841"/>
      <c r="AY2841"/>
      <c r="AZ2841"/>
      <c r="BA2841"/>
    </row>
    <row r="2842" spans="1:53" s="54" customFormat="1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  <c r="AB2842"/>
      <c r="AC2842"/>
      <c r="AD2842"/>
      <c r="AE2842"/>
      <c r="AF2842"/>
      <c r="AG2842"/>
      <c r="AH284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  <c r="AV2842"/>
      <c r="AW2842"/>
      <c r="AX2842"/>
      <c r="AY2842"/>
      <c r="AZ2842"/>
      <c r="BA2842"/>
    </row>
    <row r="2843" spans="1:53" s="54" customFormat="1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  <c r="Z2843"/>
      <c r="AA2843"/>
      <c r="AB2843"/>
      <c r="AC2843"/>
      <c r="AD2843"/>
      <c r="AE2843"/>
      <c r="AF2843"/>
      <c r="AG2843"/>
      <c r="AH2843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  <c r="AV2843"/>
      <c r="AW2843"/>
      <c r="AX2843"/>
      <c r="AY2843"/>
      <c r="AZ2843"/>
      <c r="BA2843"/>
    </row>
    <row r="2844" spans="1:53" s="54" customFormat="1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  <c r="AV2844"/>
      <c r="AW2844"/>
      <c r="AX2844"/>
      <c r="AY2844"/>
      <c r="AZ2844"/>
      <c r="BA2844"/>
    </row>
    <row r="2845" spans="1:53" s="54" customFormat="1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  <c r="AB2845"/>
      <c r="AC2845"/>
      <c r="AD2845"/>
      <c r="AE2845"/>
      <c r="AF2845"/>
      <c r="AG2845"/>
      <c r="AH2845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  <c r="AV2845"/>
      <c r="AW2845"/>
      <c r="AX2845"/>
      <c r="AY2845"/>
      <c r="AZ2845"/>
      <c r="BA2845"/>
    </row>
    <row r="2846" spans="1:53" s="54" customFormat="1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  <c r="Z2846"/>
      <c r="AA2846"/>
      <c r="AB2846"/>
      <c r="AC2846"/>
      <c r="AD2846"/>
      <c r="AE2846"/>
      <c r="AF2846"/>
      <c r="AG2846"/>
      <c r="AH2846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  <c r="AV2846"/>
      <c r="AW2846"/>
      <c r="AX2846"/>
      <c r="AY2846"/>
      <c r="AZ2846"/>
      <c r="BA2846"/>
    </row>
    <row r="2847" spans="1:53" s="54" customFormat="1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  <c r="AV2847"/>
      <c r="AW2847"/>
      <c r="AX2847"/>
      <c r="AY2847"/>
      <c r="AZ2847"/>
      <c r="BA2847"/>
    </row>
    <row r="2848" spans="1:53" s="54" customFormat="1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  <c r="AB2848"/>
      <c r="AC2848"/>
      <c r="AD2848"/>
      <c r="AE2848"/>
      <c r="AF2848"/>
      <c r="AG2848"/>
      <c r="AH2848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  <c r="AV2848"/>
      <c r="AW2848"/>
      <c r="AX2848"/>
      <c r="AY2848"/>
      <c r="AZ2848"/>
      <c r="BA2848"/>
    </row>
    <row r="2849" spans="1:53" s="54" customFormat="1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  <c r="Z2849"/>
      <c r="AA2849"/>
      <c r="AB2849"/>
      <c r="AC2849"/>
      <c r="AD2849"/>
      <c r="AE2849"/>
      <c r="AF2849"/>
      <c r="AG2849"/>
      <c r="AH2849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  <c r="AV2849"/>
      <c r="AW2849"/>
      <c r="AX2849"/>
      <c r="AY2849"/>
      <c r="AZ2849"/>
      <c r="BA2849"/>
    </row>
    <row r="2850" spans="1:53" s="54" customFormat="1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  <c r="AV2850"/>
      <c r="AW2850"/>
      <c r="AX2850"/>
      <c r="AY2850"/>
      <c r="AZ2850"/>
      <c r="BA2850"/>
    </row>
    <row r="2851" spans="1:53" s="54" customFormat="1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  <c r="AB2851"/>
      <c r="AC2851"/>
      <c r="AD2851"/>
      <c r="AE2851"/>
      <c r="AF2851"/>
      <c r="AG2851"/>
      <c r="AH2851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  <c r="AV2851"/>
      <c r="AW2851"/>
      <c r="AX2851"/>
      <c r="AY2851"/>
      <c r="AZ2851"/>
      <c r="BA2851"/>
    </row>
    <row r="2852" spans="1:53" s="54" customFormat="1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  <c r="AA2852"/>
      <c r="AB2852"/>
      <c r="AC2852"/>
      <c r="AD2852"/>
      <c r="AE2852"/>
      <c r="AF2852"/>
      <c r="AG2852"/>
      <c r="AH285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  <c r="AV2852"/>
      <c r="AW2852"/>
      <c r="AX2852"/>
      <c r="AY2852"/>
      <c r="AZ2852"/>
      <c r="BA2852"/>
    </row>
    <row r="2853" spans="1:53" s="54" customFormat="1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  <c r="AV2853"/>
      <c r="AW2853"/>
      <c r="AX2853"/>
      <c r="AY2853"/>
      <c r="AZ2853"/>
      <c r="BA2853"/>
    </row>
    <row r="2854" spans="1:53" s="54" customFormat="1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  <c r="AB2854"/>
      <c r="AC2854"/>
      <c r="AD2854"/>
      <c r="AE2854"/>
      <c r="AF2854"/>
      <c r="AG2854"/>
      <c r="AH2854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  <c r="AV2854"/>
      <c r="AW2854"/>
      <c r="AX2854"/>
      <c r="AY2854"/>
      <c r="AZ2854"/>
      <c r="BA2854"/>
    </row>
    <row r="2855" spans="1:53" s="54" customFormat="1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  <c r="Z2855"/>
      <c r="AA2855"/>
      <c r="AB2855"/>
      <c r="AC2855"/>
      <c r="AD2855"/>
      <c r="AE2855"/>
      <c r="AF2855"/>
      <c r="AG2855"/>
      <c r="AH2855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  <c r="AV2855"/>
      <c r="AW2855"/>
      <c r="AX2855"/>
      <c r="AY2855"/>
      <c r="AZ2855"/>
      <c r="BA2855"/>
    </row>
    <row r="2856" spans="1:53" s="54" customFormat="1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  <c r="AV2856"/>
      <c r="AW2856"/>
      <c r="AX2856"/>
      <c r="AY2856"/>
      <c r="AZ2856"/>
      <c r="BA2856"/>
    </row>
    <row r="2857" spans="1:53" s="54" customFormat="1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  <c r="AB2857"/>
      <c r="AC2857"/>
      <c r="AD2857"/>
      <c r="AE2857"/>
      <c r="AF2857"/>
      <c r="AG2857"/>
      <c r="AH2857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  <c r="AV2857"/>
      <c r="AW2857"/>
      <c r="AX2857"/>
      <c r="AY2857"/>
      <c r="AZ2857"/>
      <c r="BA2857"/>
    </row>
    <row r="2858" spans="1:53" s="54" customFormat="1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  <c r="AA2858"/>
      <c r="AB2858"/>
      <c r="AC2858"/>
      <c r="AD2858"/>
      <c r="AE2858"/>
      <c r="AF2858"/>
      <c r="AG2858"/>
      <c r="AH2858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  <c r="AV2858"/>
      <c r="AW2858"/>
      <c r="AX2858"/>
      <c r="AY2858"/>
      <c r="AZ2858"/>
      <c r="BA2858"/>
    </row>
    <row r="2859" spans="1:53" s="54" customFormat="1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  <c r="AV2859"/>
      <c r="AW2859"/>
      <c r="AX2859"/>
      <c r="AY2859"/>
      <c r="AZ2859"/>
      <c r="BA2859"/>
    </row>
    <row r="2860" spans="1:53" s="54" customFormat="1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  <c r="AB2860"/>
      <c r="AC2860"/>
      <c r="AD2860"/>
      <c r="AE2860"/>
      <c r="AF2860"/>
      <c r="AG2860"/>
      <c r="AH2860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  <c r="AV2860"/>
      <c r="AW2860"/>
      <c r="AX2860"/>
      <c r="AY2860"/>
      <c r="AZ2860"/>
      <c r="BA2860"/>
    </row>
    <row r="2861" spans="1:53" s="54" customFormat="1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  <c r="Z2861"/>
      <c r="AA2861"/>
      <c r="AB2861"/>
      <c r="AC2861"/>
      <c r="AD2861"/>
      <c r="AE2861"/>
      <c r="AF2861"/>
      <c r="AG2861"/>
      <c r="AH2861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  <c r="AV2861"/>
      <c r="AW2861"/>
      <c r="AX2861"/>
      <c r="AY2861"/>
      <c r="AZ2861"/>
      <c r="BA2861"/>
    </row>
    <row r="2862" spans="1:53" s="54" customFormat="1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  <c r="AV2862"/>
      <c r="AW2862"/>
      <c r="AX2862"/>
      <c r="AY2862"/>
      <c r="AZ2862"/>
      <c r="BA2862"/>
    </row>
    <row r="2863" spans="1:53" s="54" customFormat="1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  <c r="AB2863"/>
      <c r="AC2863"/>
      <c r="AD2863"/>
      <c r="AE2863"/>
      <c r="AF2863"/>
      <c r="AG2863"/>
      <c r="AH2863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  <c r="AV2863"/>
      <c r="AW2863"/>
      <c r="AX2863"/>
      <c r="AY2863"/>
      <c r="AZ2863"/>
      <c r="BA2863"/>
    </row>
    <row r="2864" spans="1:53" s="54" customFormat="1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  <c r="AA2864"/>
      <c r="AB2864"/>
      <c r="AC2864"/>
      <c r="AD2864"/>
      <c r="AE2864"/>
      <c r="AF2864"/>
      <c r="AG2864"/>
      <c r="AH2864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  <c r="AV2864"/>
      <c r="AW2864"/>
      <c r="AX2864"/>
      <c r="AY2864"/>
      <c r="AZ2864"/>
      <c r="BA2864"/>
    </row>
    <row r="2865" spans="1:53" s="54" customFormat="1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  <c r="AV2865"/>
      <c r="AW2865"/>
      <c r="AX2865"/>
      <c r="AY2865"/>
      <c r="AZ2865"/>
      <c r="BA2865"/>
    </row>
    <row r="2866" spans="1:53" s="54" customFormat="1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  <c r="AB2866"/>
      <c r="AC2866"/>
      <c r="AD2866"/>
      <c r="AE2866"/>
      <c r="AF2866"/>
      <c r="AG2866"/>
      <c r="AH2866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  <c r="AV2866"/>
      <c r="AW2866"/>
      <c r="AX2866"/>
      <c r="AY2866"/>
      <c r="AZ2866"/>
      <c r="BA2866"/>
    </row>
    <row r="2867" spans="1:53" s="54" customFormat="1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  <c r="Z2867"/>
      <c r="AA2867"/>
      <c r="AB2867"/>
      <c r="AC2867"/>
      <c r="AD2867"/>
      <c r="AE2867"/>
      <c r="AF2867"/>
      <c r="AG2867"/>
      <c r="AH2867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  <c r="AV2867"/>
      <c r="AW2867"/>
      <c r="AX2867"/>
      <c r="AY2867"/>
      <c r="AZ2867"/>
      <c r="BA2867"/>
    </row>
    <row r="2868" spans="1:53" s="54" customFormat="1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  <c r="AV2868"/>
      <c r="AW2868"/>
      <c r="AX2868"/>
      <c r="AY2868"/>
      <c r="AZ2868"/>
      <c r="BA2868"/>
    </row>
    <row r="2869" spans="1:53" s="54" customFormat="1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  <c r="AB2869"/>
      <c r="AC2869"/>
      <c r="AD2869"/>
      <c r="AE2869"/>
      <c r="AF2869"/>
      <c r="AG2869"/>
      <c r="AH2869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  <c r="AV2869"/>
      <c r="AW2869"/>
      <c r="AX2869"/>
      <c r="AY2869"/>
      <c r="AZ2869"/>
      <c r="BA2869"/>
    </row>
    <row r="2870" spans="1:53" s="54" customFormat="1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  <c r="AA2870"/>
      <c r="AB2870"/>
      <c r="AC2870"/>
      <c r="AD2870"/>
      <c r="AE2870"/>
      <c r="AF2870"/>
      <c r="AG2870"/>
      <c r="AH2870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  <c r="AV2870"/>
      <c r="AW2870"/>
      <c r="AX2870"/>
      <c r="AY2870"/>
      <c r="AZ2870"/>
      <c r="BA2870"/>
    </row>
    <row r="2871" spans="1:53" s="54" customFormat="1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  <c r="AV2871"/>
      <c r="AW2871"/>
      <c r="AX2871"/>
      <c r="AY2871"/>
      <c r="AZ2871"/>
      <c r="BA2871"/>
    </row>
    <row r="2872" spans="1:53" s="54" customFormat="1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  <c r="AC2872"/>
      <c r="AD2872"/>
      <c r="AE2872"/>
      <c r="AF2872"/>
      <c r="AG2872"/>
      <c r="AH287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  <c r="AV2872"/>
      <c r="AW2872"/>
      <c r="AX2872"/>
      <c r="AY2872"/>
      <c r="AZ2872"/>
      <c r="BA2872"/>
    </row>
    <row r="2873" spans="1:53" s="54" customFormat="1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  <c r="AC2873"/>
      <c r="AD2873"/>
      <c r="AE2873"/>
      <c r="AF2873"/>
      <c r="AG2873"/>
      <c r="AH2873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  <c r="AV2873"/>
      <c r="AW2873"/>
      <c r="AX2873"/>
      <c r="AY2873"/>
      <c r="AZ2873"/>
      <c r="BA2873"/>
    </row>
    <row r="2874" spans="1:53" s="54" customFormat="1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  <c r="AV2874"/>
      <c r="AW2874"/>
      <c r="AX2874"/>
      <c r="AY2874"/>
      <c r="AZ2874"/>
      <c r="BA2874"/>
    </row>
    <row r="2875" spans="1:53" s="54" customFormat="1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  <c r="AC2875"/>
      <c r="AD2875"/>
      <c r="AE2875"/>
      <c r="AF2875"/>
      <c r="AG2875"/>
      <c r="AH2875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  <c r="AV2875"/>
      <c r="AW2875"/>
      <c r="AX2875"/>
      <c r="AY2875"/>
      <c r="AZ2875"/>
      <c r="BA2875"/>
    </row>
    <row r="2876" spans="1:53" s="54" customFormat="1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  <c r="AC2876"/>
      <c r="AD2876"/>
      <c r="AE2876"/>
      <c r="AF2876"/>
      <c r="AG2876"/>
      <c r="AH2876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  <c r="AV2876"/>
      <c r="AW2876"/>
      <c r="AX2876"/>
      <c r="AY2876"/>
      <c r="AZ2876"/>
      <c r="BA2876"/>
    </row>
    <row r="2877" spans="1:53" s="54" customFormat="1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  <c r="AV2877"/>
      <c r="AW2877"/>
      <c r="AX2877"/>
      <c r="AY2877"/>
      <c r="AZ2877"/>
      <c r="BA2877"/>
    </row>
    <row r="2878" spans="1:53" s="54" customFormat="1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  <c r="AC2878"/>
      <c r="AD2878"/>
      <c r="AE2878"/>
      <c r="AF2878"/>
      <c r="AG2878"/>
      <c r="AH2878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  <c r="AV2878"/>
      <c r="AW2878"/>
      <c r="AX2878"/>
      <c r="AY2878"/>
      <c r="AZ2878"/>
      <c r="BA2878"/>
    </row>
    <row r="2879" spans="1:53" s="54" customFormat="1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  <c r="AC2879"/>
      <c r="AD2879"/>
      <c r="AE2879"/>
      <c r="AF2879"/>
      <c r="AG2879"/>
      <c r="AH2879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  <c r="AV2879"/>
      <c r="AW2879"/>
      <c r="AX2879"/>
      <c r="AY2879"/>
      <c r="AZ2879"/>
      <c r="BA2879"/>
    </row>
    <row r="2880" spans="1:53" s="54" customFormat="1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  <c r="AV2880"/>
      <c r="AW2880"/>
      <c r="AX2880"/>
      <c r="AY2880"/>
      <c r="AZ2880"/>
      <c r="BA2880"/>
    </row>
    <row r="2881" spans="1:53" s="54" customFormat="1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E2881"/>
      <c r="AF2881"/>
      <c r="AG2881"/>
      <c r="AH2881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  <c r="AV2881"/>
      <c r="AW2881"/>
      <c r="AX2881"/>
      <c r="AY2881"/>
      <c r="AZ2881"/>
      <c r="BA2881"/>
    </row>
    <row r="2882" spans="1:53" s="54" customFormat="1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E2882"/>
      <c r="AF2882"/>
      <c r="AG2882"/>
      <c r="AH288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  <c r="AV2882"/>
      <c r="AW2882"/>
      <c r="AX2882"/>
      <c r="AY2882"/>
      <c r="AZ2882"/>
      <c r="BA2882"/>
    </row>
    <row r="2883" spans="1:53" s="54" customFormat="1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  <c r="AV2883"/>
      <c r="AW2883"/>
      <c r="AX2883"/>
      <c r="AY2883"/>
      <c r="AZ2883"/>
      <c r="BA2883"/>
    </row>
    <row r="2884" spans="1:53" s="54" customFormat="1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  <c r="AC2884"/>
      <c r="AD2884"/>
      <c r="AE2884"/>
      <c r="AF2884"/>
      <c r="AG2884"/>
      <c r="AH2884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  <c r="AV2884"/>
      <c r="AW2884"/>
      <c r="AX2884"/>
      <c r="AY2884"/>
      <c r="AZ2884"/>
      <c r="BA2884"/>
    </row>
    <row r="2885" spans="1:53" s="54" customFormat="1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  <c r="AC2885"/>
      <c r="AD2885"/>
      <c r="AE2885"/>
      <c r="AF2885"/>
      <c r="AG2885"/>
      <c r="AH2885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  <c r="AV2885"/>
      <c r="AW2885"/>
      <c r="AX2885"/>
      <c r="AY2885"/>
      <c r="AZ2885"/>
      <c r="BA2885"/>
    </row>
    <row r="2886" spans="1:53" s="54" customFormat="1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  <c r="AV2886"/>
      <c r="AW2886"/>
      <c r="AX2886"/>
      <c r="AY2886"/>
      <c r="AZ2886"/>
      <c r="BA2886"/>
    </row>
    <row r="2887" spans="1:53" s="54" customFormat="1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  <c r="AB2887"/>
      <c r="AC2887"/>
      <c r="AD2887"/>
      <c r="AE2887"/>
      <c r="AF2887"/>
      <c r="AG2887"/>
      <c r="AH2887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  <c r="AV2887"/>
      <c r="AW2887"/>
      <c r="AX2887"/>
      <c r="AY2887"/>
      <c r="AZ2887"/>
      <c r="BA2887"/>
    </row>
    <row r="2888" spans="1:53" s="54" customFormat="1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  <c r="AA2888"/>
      <c r="AB2888"/>
      <c r="AC2888"/>
      <c r="AD2888"/>
      <c r="AE2888"/>
      <c r="AF2888"/>
      <c r="AG2888"/>
      <c r="AH2888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  <c r="AV2888"/>
      <c r="AW2888"/>
      <c r="AX2888"/>
      <c r="AY2888"/>
      <c r="AZ2888"/>
      <c r="BA2888"/>
    </row>
    <row r="2889" spans="1:53" s="54" customFormat="1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  <c r="AV2889"/>
      <c r="AW2889"/>
      <c r="AX2889"/>
      <c r="AY2889"/>
      <c r="AZ2889"/>
      <c r="BA2889"/>
    </row>
    <row r="2890" spans="1:53" s="54" customFormat="1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  <c r="AB2890"/>
      <c r="AC2890"/>
      <c r="AD2890"/>
      <c r="AE2890"/>
      <c r="AF2890"/>
      <c r="AG2890"/>
      <c r="AH2890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  <c r="AV2890"/>
      <c r="AW2890"/>
      <c r="AX2890"/>
      <c r="AY2890"/>
      <c r="AZ2890"/>
      <c r="BA2890"/>
    </row>
    <row r="2891" spans="1:53" s="54" customFormat="1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  <c r="Z2891"/>
      <c r="AA2891"/>
      <c r="AB2891"/>
      <c r="AC2891"/>
      <c r="AD2891"/>
      <c r="AE2891"/>
      <c r="AF2891"/>
      <c r="AG2891"/>
      <c r="AH2891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  <c r="AV2891"/>
      <c r="AW2891"/>
      <c r="AX2891"/>
      <c r="AY2891"/>
      <c r="AZ2891"/>
      <c r="BA2891"/>
    </row>
    <row r="2892" spans="1:53" s="54" customFormat="1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  <c r="AV2892"/>
      <c r="AW2892"/>
      <c r="AX2892"/>
      <c r="AY2892"/>
      <c r="AZ2892"/>
      <c r="BA2892"/>
    </row>
    <row r="2893" spans="1:53" s="54" customFormat="1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  <c r="AB2893"/>
      <c r="AC2893"/>
      <c r="AD2893"/>
      <c r="AE2893"/>
      <c r="AF2893"/>
      <c r="AG2893"/>
      <c r="AH2893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  <c r="AV2893"/>
      <c r="AW2893"/>
      <c r="AX2893"/>
      <c r="AY2893"/>
      <c r="AZ2893"/>
      <c r="BA2893"/>
    </row>
    <row r="2894" spans="1:53" s="54" customFormat="1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  <c r="Z2894"/>
      <c r="AA2894"/>
      <c r="AB2894"/>
      <c r="AC2894"/>
      <c r="AD2894"/>
      <c r="AE2894"/>
      <c r="AF2894"/>
      <c r="AG2894"/>
      <c r="AH2894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  <c r="AV2894"/>
      <c r="AW2894"/>
      <c r="AX2894"/>
      <c r="AY2894"/>
      <c r="AZ2894"/>
      <c r="BA2894"/>
    </row>
    <row r="2895" spans="1:53" s="54" customFormat="1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  <c r="AV2895"/>
      <c r="AW2895"/>
      <c r="AX2895"/>
      <c r="AY2895"/>
      <c r="AZ2895"/>
      <c r="BA2895"/>
    </row>
    <row r="2896" spans="1:53" s="54" customFormat="1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  <c r="AB2896"/>
      <c r="AC2896"/>
      <c r="AD2896"/>
      <c r="AE2896"/>
      <c r="AF2896"/>
      <c r="AG2896"/>
      <c r="AH2896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  <c r="AV2896"/>
      <c r="AW2896"/>
      <c r="AX2896"/>
      <c r="AY2896"/>
      <c r="AZ2896"/>
      <c r="BA2896"/>
    </row>
    <row r="2897" spans="1:53" s="54" customFormat="1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  <c r="Z2897"/>
      <c r="AA2897"/>
      <c r="AB2897"/>
      <c r="AC2897"/>
      <c r="AD2897"/>
      <c r="AE2897"/>
      <c r="AF2897"/>
      <c r="AG2897"/>
      <c r="AH2897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  <c r="AV2897"/>
      <c r="AW2897"/>
      <c r="AX2897"/>
      <c r="AY2897"/>
      <c r="AZ2897"/>
      <c r="BA2897"/>
    </row>
    <row r="2898" spans="1:53" s="54" customFormat="1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  <c r="AV2898"/>
      <c r="AW2898"/>
      <c r="AX2898"/>
      <c r="AY2898"/>
      <c r="AZ2898"/>
      <c r="BA2898"/>
    </row>
    <row r="2899" spans="1:53" s="54" customFormat="1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  <c r="AB2899"/>
      <c r="AC2899"/>
      <c r="AD2899"/>
      <c r="AE2899"/>
      <c r="AF2899"/>
      <c r="AG2899"/>
      <c r="AH2899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  <c r="AV2899"/>
      <c r="AW2899"/>
      <c r="AX2899"/>
      <c r="AY2899"/>
      <c r="AZ2899"/>
      <c r="BA2899"/>
    </row>
    <row r="2900" spans="1:53" s="54" customFormat="1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  <c r="Z2900"/>
      <c r="AA2900"/>
      <c r="AB2900"/>
      <c r="AC2900"/>
      <c r="AD2900"/>
      <c r="AE2900"/>
      <c r="AF2900"/>
      <c r="AG2900"/>
      <c r="AH2900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  <c r="AV2900"/>
      <c r="AW2900"/>
      <c r="AX2900"/>
      <c r="AY2900"/>
      <c r="AZ2900"/>
      <c r="BA2900"/>
    </row>
    <row r="2901" spans="1:53" s="54" customFormat="1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  <c r="AV2901"/>
      <c r="AW2901"/>
      <c r="AX2901"/>
      <c r="AY2901"/>
      <c r="AZ2901"/>
      <c r="BA2901"/>
    </row>
    <row r="2902" spans="1:53" s="54" customFormat="1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  <c r="AB2902"/>
      <c r="AC2902"/>
      <c r="AD2902"/>
      <c r="AE2902"/>
      <c r="AF2902"/>
      <c r="AG2902"/>
      <c r="AH290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  <c r="AV2902"/>
      <c r="AW2902"/>
      <c r="AX2902"/>
      <c r="AY2902"/>
      <c r="AZ2902"/>
      <c r="BA2902"/>
    </row>
    <row r="2903" spans="1:53" s="54" customFormat="1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  <c r="AC2903"/>
      <c r="AD2903"/>
      <c r="AE2903"/>
      <c r="AF2903"/>
      <c r="AG2903"/>
      <c r="AH2903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  <c r="AV2903"/>
      <c r="AW2903"/>
      <c r="AX2903"/>
      <c r="AY2903"/>
      <c r="AZ2903"/>
      <c r="BA2903"/>
    </row>
    <row r="2904" spans="1:53" s="54" customFormat="1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  <c r="AV2904"/>
      <c r="AW2904"/>
      <c r="AX2904"/>
      <c r="AY2904"/>
      <c r="AZ2904"/>
      <c r="BA2904"/>
    </row>
    <row r="2905" spans="1:53" s="54" customFormat="1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  <c r="AC2905"/>
      <c r="AD2905"/>
      <c r="AE2905"/>
      <c r="AF2905"/>
      <c r="AG2905"/>
      <c r="AH2905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  <c r="AV2905"/>
      <c r="AW2905"/>
      <c r="AX2905"/>
      <c r="AY2905"/>
      <c r="AZ2905"/>
      <c r="BA2905"/>
    </row>
    <row r="2906" spans="1:53" s="54" customFormat="1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  <c r="AC2906"/>
      <c r="AD2906"/>
      <c r="AE2906"/>
      <c r="AF2906"/>
      <c r="AG2906"/>
      <c r="AH2906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  <c r="AV2906"/>
      <c r="AW2906"/>
      <c r="AX2906"/>
      <c r="AY2906"/>
      <c r="AZ2906"/>
      <c r="BA2906"/>
    </row>
    <row r="2907" spans="1:53" s="54" customFormat="1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  <c r="AV2907"/>
      <c r="AW2907"/>
      <c r="AX2907"/>
      <c r="AY2907"/>
      <c r="AZ2907"/>
      <c r="BA2907"/>
    </row>
    <row r="2908" spans="1:53" s="54" customFormat="1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  <c r="AC2908"/>
      <c r="AD2908"/>
      <c r="AE2908"/>
      <c r="AF2908"/>
      <c r="AG2908"/>
      <c r="AH2908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  <c r="AV2908"/>
      <c r="AW2908"/>
      <c r="AX2908"/>
      <c r="AY2908"/>
      <c r="AZ2908"/>
      <c r="BA2908"/>
    </row>
    <row r="2909" spans="1:53" s="54" customFormat="1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  <c r="AC2909"/>
      <c r="AD2909"/>
      <c r="AE2909"/>
      <c r="AF2909"/>
      <c r="AG2909"/>
      <c r="AH2909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  <c r="AV2909"/>
      <c r="AW2909"/>
      <c r="AX2909"/>
      <c r="AY2909"/>
      <c r="AZ2909"/>
      <c r="BA2909"/>
    </row>
    <row r="2910" spans="1:53" s="54" customFormat="1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  <c r="AV2910"/>
      <c r="AW2910"/>
      <c r="AX2910"/>
      <c r="AY2910"/>
      <c r="AZ2910"/>
      <c r="BA2910"/>
    </row>
    <row r="2911" spans="1:53" s="54" customFormat="1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  <c r="AB2911"/>
      <c r="AC2911"/>
      <c r="AD2911"/>
      <c r="AE2911"/>
      <c r="AF2911"/>
      <c r="AG2911"/>
      <c r="AH2911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  <c r="AV2911"/>
      <c r="AW2911"/>
      <c r="AX2911"/>
      <c r="AY2911"/>
      <c r="AZ2911"/>
      <c r="BA2911"/>
    </row>
    <row r="2912" spans="1:53" s="54" customFormat="1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  <c r="AA2912"/>
      <c r="AB2912"/>
      <c r="AC2912"/>
      <c r="AD2912"/>
      <c r="AE2912"/>
      <c r="AF2912"/>
      <c r="AG2912"/>
      <c r="AH29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  <c r="AV2912"/>
      <c r="AW2912"/>
      <c r="AX2912"/>
      <c r="AY2912"/>
      <c r="AZ2912"/>
      <c r="BA2912"/>
    </row>
    <row r="2913" spans="1:53" s="54" customFormat="1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  <c r="AV2913"/>
      <c r="AW2913"/>
      <c r="AX2913"/>
      <c r="AY2913"/>
      <c r="AZ2913"/>
      <c r="BA2913"/>
    </row>
    <row r="2914" spans="1:53" s="54" customFormat="1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  <c r="AC2914"/>
      <c r="AD2914"/>
      <c r="AE2914"/>
      <c r="AF2914"/>
      <c r="AG2914"/>
      <c r="AH2914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  <c r="AV2914"/>
      <c r="AW2914"/>
      <c r="AX2914"/>
      <c r="AY2914"/>
      <c r="AZ2914"/>
      <c r="BA2914"/>
    </row>
    <row r="2915" spans="1:53" s="54" customFormat="1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  <c r="AC2915"/>
      <c r="AD2915"/>
      <c r="AE2915"/>
      <c r="AF2915"/>
      <c r="AG2915"/>
      <c r="AH2915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  <c r="AV2915"/>
      <c r="AW2915"/>
      <c r="AX2915"/>
      <c r="AY2915"/>
      <c r="AZ2915"/>
      <c r="BA2915"/>
    </row>
    <row r="2916" spans="1:53" s="54" customFormat="1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  <c r="AV2916"/>
      <c r="AW2916"/>
      <c r="AX2916"/>
      <c r="AY2916"/>
      <c r="AZ2916"/>
      <c r="BA2916"/>
    </row>
    <row r="2917" spans="1:53" s="54" customFormat="1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  <c r="AC2917"/>
      <c r="AD2917"/>
      <c r="AE2917"/>
      <c r="AF2917"/>
      <c r="AG2917"/>
      <c r="AH2917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  <c r="AV2917"/>
      <c r="AW2917"/>
      <c r="AX2917"/>
      <c r="AY2917"/>
      <c r="AZ2917"/>
      <c r="BA2917"/>
    </row>
    <row r="2918" spans="1:53" s="54" customFormat="1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  <c r="AA2918"/>
      <c r="AB2918"/>
      <c r="AC2918"/>
      <c r="AD2918"/>
      <c r="AE2918"/>
      <c r="AF2918"/>
      <c r="AG2918"/>
      <c r="AH2918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  <c r="AV2918"/>
      <c r="AW2918"/>
      <c r="AX2918"/>
      <c r="AY2918"/>
      <c r="AZ2918"/>
      <c r="BA2918"/>
    </row>
    <row r="2919" spans="1:53" s="54" customFormat="1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  <c r="AV2919"/>
      <c r="AW2919"/>
      <c r="AX2919"/>
      <c r="AY2919"/>
      <c r="AZ2919"/>
      <c r="BA2919"/>
    </row>
    <row r="2920" spans="1:53" s="54" customFormat="1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  <c r="AB2920"/>
      <c r="AC2920"/>
      <c r="AD2920"/>
      <c r="AE2920"/>
      <c r="AF2920"/>
      <c r="AG2920"/>
      <c r="AH2920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  <c r="AV2920"/>
      <c r="AW2920"/>
      <c r="AX2920"/>
      <c r="AY2920"/>
      <c r="AZ2920"/>
      <c r="BA2920"/>
    </row>
    <row r="2921" spans="1:53" s="54" customFormat="1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  <c r="AA2921"/>
      <c r="AB2921"/>
      <c r="AC2921"/>
      <c r="AD2921"/>
      <c r="AE2921"/>
      <c r="AF2921"/>
      <c r="AG2921"/>
      <c r="AH2921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  <c r="AV2921"/>
      <c r="AW2921"/>
      <c r="AX2921"/>
      <c r="AY2921"/>
      <c r="AZ2921"/>
      <c r="BA2921"/>
    </row>
    <row r="2922" spans="1:53" s="54" customFormat="1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  <c r="AV2922"/>
      <c r="AW2922"/>
      <c r="AX2922"/>
      <c r="AY2922"/>
      <c r="AZ2922"/>
      <c r="BA2922"/>
    </row>
    <row r="2923" spans="1:53" s="54" customFormat="1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  <c r="AB2923"/>
      <c r="AC2923"/>
      <c r="AD2923"/>
      <c r="AE2923"/>
      <c r="AF2923"/>
      <c r="AG2923"/>
      <c r="AH2923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  <c r="AV2923"/>
      <c r="AW2923"/>
      <c r="AX2923"/>
      <c r="AY2923"/>
      <c r="AZ2923"/>
      <c r="BA2923"/>
    </row>
    <row r="2924" spans="1:53" s="54" customFormat="1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  <c r="AA2924"/>
      <c r="AB2924"/>
      <c r="AC2924"/>
      <c r="AD2924"/>
      <c r="AE2924"/>
      <c r="AF2924"/>
      <c r="AG2924"/>
      <c r="AH2924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  <c r="AV2924"/>
      <c r="AW2924"/>
      <c r="AX2924"/>
      <c r="AY2924"/>
      <c r="AZ2924"/>
      <c r="BA2924"/>
    </row>
    <row r="2925" spans="1:53" s="54" customFormat="1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  <c r="AV2925"/>
      <c r="AW2925"/>
      <c r="AX2925"/>
      <c r="AY2925"/>
      <c r="AZ2925"/>
      <c r="BA2925"/>
    </row>
    <row r="2926" spans="1:53" s="54" customFormat="1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  <c r="AB2926"/>
      <c r="AC2926"/>
      <c r="AD2926"/>
      <c r="AE2926"/>
      <c r="AF2926"/>
      <c r="AG2926"/>
      <c r="AH2926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  <c r="AV2926"/>
      <c r="AW2926"/>
      <c r="AX2926"/>
      <c r="AY2926"/>
      <c r="AZ2926"/>
      <c r="BA2926"/>
    </row>
    <row r="2927" spans="1:53" s="54" customFormat="1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  <c r="AA2927"/>
      <c r="AB2927"/>
      <c r="AC2927"/>
      <c r="AD2927"/>
      <c r="AE2927"/>
      <c r="AF2927"/>
      <c r="AG2927"/>
      <c r="AH2927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  <c r="AV2927"/>
      <c r="AW2927"/>
      <c r="AX2927"/>
      <c r="AY2927"/>
      <c r="AZ2927"/>
      <c r="BA2927"/>
    </row>
    <row r="2928" spans="1:53" s="54" customFormat="1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  <c r="AV2928"/>
      <c r="AW2928"/>
      <c r="AX2928"/>
      <c r="AY2928"/>
      <c r="AZ2928"/>
      <c r="BA2928"/>
    </row>
    <row r="2929" spans="1:53" s="54" customFormat="1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  <c r="AB2929"/>
      <c r="AC2929"/>
      <c r="AD2929"/>
      <c r="AE2929"/>
      <c r="AF2929"/>
      <c r="AG2929"/>
      <c r="AH2929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  <c r="AV2929"/>
      <c r="AW2929"/>
      <c r="AX2929"/>
      <c r="AY2929"/>
      <c r="AZ2929"/>
      <c r="BA2929"/>
    </row>
    <row r="2930" spans="1:53" s="54" customFormat="1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  <c r="AA2930"/>
      <c r="AB2930"/>
      <c r="AC2930"/>
      <c r="AD2930"/>
      <c r="AE2930"/>
      <c r="AF2930"/>
      <c r="AG2930"/>
      <c r="AH2930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  <c r="AV2930"/>
      <c r="AW2930"/>
      <c r="AX2930"/>
      <c r="AY2930"/>
      <c r="AZ2930"/>
      <c r="BA2930"/>
    </row>
    <row r="2931" spans="1:53" s="54" customFormat="1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  <c r="AV2931"/>
      <c r="AW2931"/>
      <c r="AX2931"/>
      <c r="AY2931"/>
      <c r="AZ2931"/>
      <c r="BA2931"/>
    </row>
    <row r="2932" spans="1:53" s="54" customFormat="1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  <c r="AB2932"/>
      <c r="AC2932"/>
      <c r="AD2932"/>
      <c r="AE2932"/>
      <c r="AF2932"/>
      <c r="AG2932"/>
      <c r="AH293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  <c r="AV2932"/>
      <c r="AW2932"/>
      <c r="AX2932"/>
      <c r="AY2932"/>
      <c r="AZ2932"/>
      <c r="BA2932"/>
    </row>
    <row r="2933" spans="1:53" s="54" customFormat="1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  <c r="AA2933"/>
      <c r="AB2933"/>
      <c r="AC2933"/>
      <c r="AD2933"/>
      <c r="AE2933"/>
      <c r="AF2933"/>
      <c r="AG2933"/>
      <c r="AH2933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  <c r="AV2933"/>
      <c r="AW2933"/>
      <c r="AX2933"/>
      <c r="AY2933"/>
      <c r="AZ2933"/>
      <c r="BA2933"/>
    </row>
    <row r="2934" spans="1:53" s="54" customFormat="1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  <c r="AV2934"/>
      <c r="AW2934"/>
      <c r="AX2934"/>
      <c r="AY2934"/>
      <c r="AZ2934"/>
      <c r="BA2934"/>
    </row>
    <row r="2935" spans="1:53" s="54" customFormat="1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  <c r="AB2935"/>
      <c r="AC2935"/>
      <c r="AD2935"/>
      <c r="AE2935"/>
      <c r="AF2935"/>
      <c r="AG2935"/>
      <c r="AH2935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  <c r="AV2935"/>
      <c r="AW2935"/>
      <c r="AX2935"/>
      <c r="AY2935"/>
      <c r="AZ2935"/>
      <c r="BA2935"/>
    </row>
    <row r="2936" spans="1:53" s="54" customFormat="1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  <c r="AA2936"/>
      <c r="AB2936"/>
      <c r="AC2936"/>
      <c r="AD2936"/>
      <c r="AE2936"/>
      <c r="AF2936"/>
      <c r="AG2936"/>
      <c r="AH2936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  <c r="AV2936"/>
      <c r="AW2936"/>
      <c r="AX2936"/>
      <c r="AY2936"/>
      <c r="AZ2936"/>
      <c r="BA2936"/>
    </row>
    <row r="2937" spans="1:53" s="54" customFormat="1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  <c r="AV2937"/>
      <c r="AW2937"/>
      <c r="AX2937"/>
      <c r="AY2937"/>
      <c r="AZ2937"/>
      <c r="BA2937"/>
    </row>
    <row r="2938" spans="1:53" s="54" customFormat="1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  <c r="AC2938"/>
      <c r="AD2938"/>
      <c r="AE2938"/>
      <c r="AF2938"/>
      <c r="AG2938"/>
      <c r="AH2938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  <c r="AV2938"/>
      <c r="AW2938"/>
      <c r="AX2938"/>
      <c r="AY2938"/>
      <c r="AZ2938"/>
      <c r="BA2938"/>
    </row>
    <row r="2939" spans="1:53" s="54" customFormat="1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  <c r="AC2939"/>
      <c r="AD2939"/>
      <c r="AE2939"/>
      <c r="AF2939"/>
      <c r="AG2939"/>
      <c r="AH2939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  <c r="AV2939"/>
      <c r="AW2939"/>
      <c r="AX2939"/>
      <c r="AY2939"/>
      <c r="AZ2939"/>
      <c r="BA2939"/>
    </row>
    <row r="2940" spans="1:53" s="54" customFormat="1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  <c r="AV2940"/>
      <c r="AW2940"/>
      <c r="AX2940"/>
      <c r="AY2940"/>
      <c r="AZ2940"/>
      <c r="BA2940"/>
    </row>
    <row r="2941" spans="1:53" s="54" customFormat="1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  <c r="AB2941"/>
      <c r="AC2941"/>
      <c r="AD2941"/>
      <c r="AE2941"/>
      <c r="AF2941"/>
      <c r="AG2941"/>
      <c r="AH2941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  <c r="AV2941"/>
      <c r="AW2941"/>
      <c r="AX2941"/>
      <c r="AY2941"/>
      <c r="AZ2941"/>
      <c r="BA2941"/>
    </row>
    <row r="2942" spans="1:53" s="54" customFormat="1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  <c r="AA2942"/>
      <c r="AB2942"/>
      <c r="AC2942"/>
      <c r="AD2942"/>
      <c r="AE2942"/>
      <c r="AF2942"/>
      <c r="AG2942"/>
      <c r="AH294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  <c r="AV2942"/>
      <c r="AW2942"/>
      <c r="AX2942"/>
      <c r="AY2942"/>
      <c r="AZ2942"/>
      <c r="BA2942"/>
    </row>
    <row r="2943" spans="1:53" s="54" customFormat="1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  <c r="AV2943"/>
      <c r="AW2943"/>
      <c r="AX2943"/>
      <c r="AY2943"/>
      <c r="AZ2943"/>
      <c r="BA2943"/>
    </row>
    <row r="2944" spans="1:53" s="54" customFormat="1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  <c r="AB2944"/>
      <c r="AC2944"/>
      <c r="AD2944"/>
      <c r="AE2944"/>
      <c r="AF2944"/>
      <c r="AG2944"/>
      <c r="AH2944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  <c r="AV2944"/>
      <c r="AW2944"/>
      <c r="AX2944"/>
      <c r="AY2944"/>
      <c r="AZ2944"/>
      <c r="BA2944"/>
    </row>
    <row r="2945" spans="1:53" s="54" customFormat="1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  <c r="AC2945"/>
      <c r="AD2945"/>
      <c r="AE2945"/>
      <c r="AF2945"/>
      <c r="AG2945"/>
      <c r="AH2945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  <c r="AV2945"/>
      <c r="AW2945"/>
      <c r="AX2945"/>
      <c r="AY2945"/>
      <c r="AZ2945"/>
      <c r="BA2945"/>
    </row>
    <row r="2946" spans="1:53" s="54" customFormat="1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  <c r="AV2946"/>
      <c r="AW2946"/>
      <c r="AX2946"/>
      <c r="AY2946"/>
      <c r="AZ2946"/>
      <c r="BA2946"/>
    </row>
    <row r="2947" spans="1:53" s="54" customFormat="1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  <c r="AB2947"/>
      <c r="AC2947"/>
      <c r="AD2947"/>
      <c r="AE2947"/>
      <c r="AF2947"/>
      <c r="AG2947"/>
      <c r="AH2947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  <c r="AV2947"/>
      <c r="AW2947"/>
      <c r="AX2947"/>
      <c r="AY2947"/>
      <c r="AZ2947"/>
      <c r="BA2947"/>
    </row>
    <row r="2948" spans="1:53" s="54" customFormat="1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  <c r="AA2948"/>
      <c r="AB2948"/>
      <c r="AC2948"/>
      <c r="AD2948"/>
      <c r="AE2948"/>
      <c r="AF2948"/>
      <c r="AG2948"/>
      <c r="AH2948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  <c r="AV2948"/>
      <c r="AW2948"/>
      <c r="AX2948"/>
      <c r="AY2948"/>
      <c r="AZ2948"/>
      <c r="BA2948"/>
    </row>
    <row r="2949" spans="1:53" s="54" customFormat="1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  <c r="AV2949"/>
      <c r="AW2949"/>
      <c r="AX2949"/>
      <c r="AY2949"/>
      <c r="AZ2949"/>
      <c r="BA2949"/>
    </row>
    <row r="2950" spans="1:53" s="54" customFormat="1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  <c r="AB2950"/>
      <c r="AC2950"/>
      <c r="AD2950"/>
      <c r="AE2950"/>
      <c r="AF2950"/>
      <c r="AG2950"/>
      <c r="AH2950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  <c r="AV2950"/>
      <c r="AW2950"/>
      <c r="AX2950"/>
      <c r="AY2950"/>
      <c r="AZ2950"/>
      <c r="BA2950"/>
    </row>
    <row r="2951" spans="1:53" s="54" customFormat="1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  <c r="AA2951"/>
      <c r="AB2951"/>
      <c r="AC2951"/>
      <c r="AD2951"/>
      <c r="AE2951"/>
      <c r="AF2951"/>
      <c r="AG2951"/>
      <c r="AH2951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  <c r="AV2951"/>
      <c r="AW2951"/>
      <c r="AX2951"/>
      <c r="AY2951"/>
      <c r="AZ2951"/>
      <c r="BA2951"/>
    </row>
    <row r="2952" spans="1:53" s="54" customFormat="1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  <c r="AV2952"/>
      <c r="AW2952"/>
      <c r="AX2952"/>
      <c r="AY2952"/>
      <c r="AZ2952"/>
      <c r="BA2952"/>
    </row>
    <row r="2953" spans="1:53" s="54" customFormat="1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  <c r="AB2953"/>
      <c r="AC2953"/>
      <c r="AD2953"/>
      <c r="AE2953"/>
      <c r="AF2953"/>
      <c r="AG2953"/>
      <c r="AH2953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  <c r="AV2953"/>
      <c r="AW2953"/>
      <c r="AX2953"/>
      <c r="AY2953"/>
      <c r="AZ2953"/>
      <c r="BA2953"/>
    </row>
    <row r="2954" spans="1:53" s="54" customFormat="1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  <c r="Z2954"/>
      <c r="AA2954"/>
      <c r="AB2954"/>
      <c r="AC2954"/>
      <c r="AD2954"/>
      <c r="AE2954"/>
      <c r="AF2954"/>
      <c r="AG2954"/>
      <c r="AH2954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  <c r="AV2954"/>
      <c r="AW2954"/>
      <c r="AX2954"/>
      <c r="AY2954"/>
      <c r="AZ2954"/>
      <c r="BA2954"/>
    </row>
    <row r="2955" spans="1:53" s="54" customFormat="1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  <c r="AV2955"/>
      <c r="AW2955"/>
      <c r="AX2955"/>
      <c r="AY2955"/>
      <c r="AZ2955"/>
      <c r="BA2955"/>
    </row>
    <row r="2956" spans="1:53" s="54" customFormat="1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  <c r="AB2956"/>
      <c r="AC2956"/>
      <c r="AD2956"/>
      <c r="AE2956"/>
      <c r="AF2956"/>
      <c r="AG2956"/>
      <c r="AH2956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  <c r="AV2956"/>
      <c r="AW2956"/>
      <c r="AX2956"/>
      <c r="AY2956"/>
      <c r="AZ2956"/>
      <c r="BA2956"/>
    </row>
    <row r="2957" spans="1:53" s="54" customFormat="1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  <c r="Z2957"/>
      <c r="AA2957"/>
      <c r="AB2957"/>
      <c r="AC2957"/>
      <c r="AD2957"/>
      <c r="AE2957"/>
      <c r="AF2957"/>
      <c r="AG2957"/>
      <c r="AH2957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  <c r="AV2957"/>
      <c r="AW2957"/>
      <c r="AX2957"/>
      <c r="AY2957"/>
      <c r="AZ2957"/>
      <c r="BA2957"/>
    </row>
    <row r="2958" spans="1:53" s="54" customFormat="1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  <c r="AV2958"/>
      <c r="AW2958"/>
      <c r="AX2958"/>
      <c r="AY2958"/>
      <c r="AZ2958"/>
      <c r="BA2958"/>
    </row>
    <row r="2959" spans="1:53" s="54" customFormat="1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  <c r="AB2959"/>
      <c r="AC2959"/>
      <c r="AD2959"/>
      <c r="AE2959"/>
      <c r="AF2959"/>
      <c r="AG2959"/>
      <c r="AH2959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  <c r="AV2959"/>
      <c r="AW2959"/>
      <c r="AX2959"/>
      <c r="AY2959"/>
      <c r="AZ2959"/>
      <c r="BA2959"/>
    </row>
    <row r="2960" spans="1:53" s="54" customFormat="1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  <c r="AA2960"/>
      <c r="AB2960"/>
      <c r="AC2960"/>
      <c r="AD2960"/>
      <c r="AE2960"/>
      <c r="AF2960"/>
      <c r="AG2960"/>
      <c r="AH2960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  <c r="AV2960"/>
      <c r="AW2960"/>
      <c r="AX2960"/>
      <c r="AY2960"/>
      <c r="AZ2960"/>
      <c r="BA2960"/>
    </row>
    <row r="2961" spans="1:53" s="54" customFormat="1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  <c r="AV2961"/>
      <c r="AW2961"/>
      <c r="AX2961"/>
      <c r="AY2961"/>
      <c r="AZ2961"/>
      <c r="BA2961"/>
    </row>
    <row r="2962" spans="1:53" s="54" customFormat="1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  <c r="AB2962"/>
      <c r="AC2962"/>
      <c r="AD2962"/>
      <c r="AE2962"/>
      <c r="AF2962"/>
      <c r="AG2962"/>
      <c r="AH296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  <c r="AV2962"/>
      <c r="AW2962"/>
      <c r="AX2962"/>
      <c r="AY2962"/>
      <c r="AZ2962"/>
      <c r="BA2962"/>
    </row>
    <row r="2963" spans="1:53" s="54" customFormat="1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  <c r="Z2963"/>
      <c r="AA2963"/>
      <c r="AB2963"/>
      <c r="AC2963"/>
      <c r="AD2963"/>
      <c r="AE2963"/>
      <c r="AF2963"/>
      <c r="AG2963"/>
      <c r="AH2963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  <c r="AV2963"/>
      <c r="AW2963"/>
      <c r="AX2963"/>
      <c r="AY2963"/>
      <c r="AZ2963"/>
      <c r="BA2963"/>
    </row>
    <row r="2964" spans="1:53" s="54" customFormat="1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  <c r="AV2964"/>
      <c r="AW2964"/>
      <c r="AX2964"/>
      <c r="AY2964"/>
      <c r="AZ2964"/>
      <c r="BA2964"/>
    </row>
    <row r="2965" spans="1:53" s="54" customFormat="1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  <c r="AB2965"/>
      <c r="AC2965"/>
      <c r="AD2965"/>
      <c r="AE2965"/>
      <c r="AF2965"/>
      <c r="AG2965"/>
      <c r="AH2965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  <c r="AV2965"/>
      <c r="AW2965"/>
      <c r="AX2965"/>
      <c r="AY2965"/>
      <c r="AZ2965"/>
      <c r="BA2965"/>
    </row>
    <row r="2966" spans="1:53" s="54" customFormat="1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  <c r="AA2966"/>
      <c r="AB2966"/>
      <c r="AC2966"/>
      <c r="AD2966"/>
      <c r="AE2966"/>
      <c r="AF2966"/>
      <c r="AG2966"/>
      <c r="AH2966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  <c r="AV2966"/>
      <c r="AW2966"/>
      <c r="AX2966"/>
      <c r="AY2966"/>
      <c r="AZ2966"/>
      <c r="BA2966"/>
    </row>
    <row r="2967" spans="1:53" s="54" customFormat="1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  <c r="AV2967"/>
      <c r="AW2967"/>
      <c r="AX2967"/>
      <c r="AY2967"/>
      <c r="AZ2967"/>
      <c r="BA2967"/>
    </row>
    <row r="2968" spans="1:53" s="54" customFormat="1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  <c r="AB2968"/>
      <c r="AC2968"/>
      <c r="AD2968"/>
      <c r="AE2968"/>
      <c r="AF2968"/>
      <c r="AG2968"/>
      <c r="AH2968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  <c r="AV2968"/>
      <c r="AW2968"/>
      <c r="AX2968"/>
      <c r="AY2968"/>
      <c r="AZ2968"/>
      <c r="BA2968"/>
    </row>
    <row r="2969" spans="1:53" s="54" customFormat="1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  <c r="Z2969"/>
      <c r="AA2969"/>
      <c r="AB2969"/>
      <c r="AC2969"/>
      <c r="AD2969"/>
      <c r="AE2969"/>
      <c r="AF2969"/>
      <c r="AG2969"/>
      <c r="AH2969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  <c r="AV2969"/>
      <c r="AW2969"/>
      <c r="AX2969"/>
      <c r="AY2969"/>
      <c r="AZ2969"/>
      <c r="BA2969"/>
    </row>
    <row r="2970" spans="1:53" s="54" customFormat="1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  <c r="AV2970"/>
      <c r="AW2970"/>
      <c r="AX2970"/>
      <c r="AY2970"/>
      <c r="AZ2970"/>
      <c r="BA2970"/>
    </row>
    <row r="2971" spans="1:53" s="54" customFormat="1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  <c r="AB2971"/>
      <c r="AC2971"/>
      <c r="AD2971"/>
      <c r="AE2971"/>
      <c r="AF2971"/>
      <c r="AG2971"/>
      <c r="AH2971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  <c r="AV2971"/>
      <c r="AW2971"/>
      <c r="AX2971"/>
      <c r="AY2971"/>
      <c r="AZ2971"/>
      <c r="BA2971"/>
    </row>
    <row r="2972" spans="1:53" s="54" customFormat="1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  <c r="AA2972"/>
      <c r="AB2972"/>
      <c r="AC2972"/>
      <c r="AD2972"/>
      <c r="AE2972"/>
      <c r="AF2972"/>
      <c r="AG2972"/>
      <c r="AH297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  <c r="AV2972"/>
      <c r="AW2972"/>
      <c r="AX2972"/>
      <c r="AY2972"/>
      <c r="AZ2972"/>
      <c r="BA2972"/>
    </row>
    <row r="2973" spans="1:53" s="54" customFormat="1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  <c r="AV2973"/>
      <c r="AW2973"/>
      <c r="AX2973"/>
      <c r="AY2973"/>
      <c r="AZ2973"/>
      <c r="BA2973"/>
    </row>
    <row r="2974" spans="1:53" s="54" customFormat="1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  <c r="AB2974"/>
      <c r="AC2974"/>
      <c r="AD2974"/>
      <c r="AE2974"/>
      <c r="AF2974"/>
      <c r="AG2974"/>
      <c r="AH2974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  <c r="AV2974"/>
      <c r="AW2974"/>
      <c r="AX2974"/>
      <c r="AY2974"/>
      <c r="AZ2974"/>
      <c r="BA2974"/>
    </row>
    <row r="2975" spans="1:53" s="54" customFormat="1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  <c r="Z2975"/>
      <c r="AA2975"/>
      <c r="AB2975"/>
      <c r="AC2975"/>
      <c r="AD2975"/>
      <c r="AE2975"/>
      <c r="AF2975"/>
      <c r="AG2975"/>
      <c r="AH2975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  <c r="AV2975"/>
      <c r="AW2975"/>
      <c r="AX2975"/>
      <c r="AY2975"/>
      <c r="AZ2975"/>
      <c r="BA2975"/>
    </row>
    <row r="2976" spans="1:53" s="54" customFormat="1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  <c r="AV2976"/>
      <c r="AW2976"/>
      <c r="AX2976"/>
      <c r="AY2976"/>
      <c r="AZ2976"/>
      <c r="BA2976"/>
    </row>
    <row r="2977" spans="1:53" s="54" customFormat="1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  <c r="AB2977"/>
      <c r="AC2977"/>
      <c r="AD2977"/>
      <c r="AE2977"/>
      <c r="AF2977"/>
      <c r="AG2977"/>
      <c r="AH2977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  <c r="AV2977"/>
      <c r="AW2977"/>
      <c r="AX2977"/>
      <c r="AY2977"/>
      <c r="AZ2977"/>
      <c r="BA2977"/>
    </row>
    <row r="2978" spans="1:53" s="54" customFormat="1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  <c r="Z2978"/>
      <c r="AA2978"/>
      <c r="AB2978"/>
      <c r="AC2978"/>
      <c r="AD2978"/>
      <c r="AE2978"/>
      <c r="AF2978"/>
      <c r="AG2978"/>
      <c r="AH2978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  <c r="AV2978"/>
      <c r="AW2978"/>
      <c r="AX2978"/>
      <c r="AY2978"/>
      <c r="AZ2978"/>
      <c r="BA2978"/>
    </row>
    <row r="2979" spans="1:53" s="54" customFormat="1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  <c r="AV2979"/>
      <c r="AW2979"/>
      <c r="AX2979"/>
      <c r="AY2979"/>
      <c r="AZ2979"/>
      <c r="BA2979"/>
    </row>
    <row r="2980" spans="1:53" s="54" customFormat="1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  <c r="AB2980"/>
      <c r="AC2980"/>
      <c r="AD2980"/>
      <c r="AE2980"/>
      <c r="AF2980"/>
      <c r="AG2980"/>
      <c r="AH2980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  <c r="AV2980"/>
      <c r="AW2980"/>
      <c r="AX2980"/>
      <c r="AY2980"/>
      <c r="AZ2980"/>
      <c r="BA2980"/>
    </row>
    <row r="2981" spans="1:53" s="54" customFormat="1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  <c r="Z2981"/>
      <c r="AA2981"/>
      <c r="AB2981"/>
      <c r="AC2981"/>
      <c r="AD2981"/>
      <c r="AE2981"/>
      <c r="AF2981"/>
      <c r="AG2981"/>
      <c r="AH2981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  <c r="AV2981"/>
      <c r="AW2981"/>
      <c r="AX2981"/>
      <c r="AY2981"/>
      <c r="AZ2981"/>
      <c r="BA2981"/>
    </row>
    <row r="2982" spans="1:53" s="54" customFormat="1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  <c r="AV2982"/>
      <c r="AW2982"/>
      <c r="AX2982"/>
      <c r="AY2982"/>
      <c r="AZ2982"/>
      <c r="BA2982"/>
    </row>
    <row r="2983" spans="1:53" s="54" customFormat="1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  <c r="AB2983"/>
      <c r="AC2983"/>
      <c r="AD2983"/>
      <c r="AE2983"/>
      <c r="AF2983"/>
      <c r="AG2983"/>
      <c r="AH2983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  <c r="AV2983"/>
      <c r="AW2983"/>
      <c r="AX2983"/>
      <c r="AY2983"/>
      <c r="AZ2983"/>
      <c r="BA2983"/>
    </row>
    <row r="2984" spans="1:53" s="54" customFormat="1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  <c r="Z2984"/>
      <c r="AA2984"/>
      <c r="AB2984"/>
      <c r="AC2984"/>
      <c r="AD2984"/>
      <c r="AE2984"/>
      <c r="AF2984"/>
      <c r="AG2984"/>
      <c r="AH2984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  <c r="AV2984"/>
      <c r="AW2984"/>
      <c r="AX2984"/>
      <c r="AY2984"/>
      <c r="AZ2984"/>
      <c r="BA2984"/>
    </row>
    <row r="2985" spans="1:53" s="54" customFormat="1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  <c r="AV2985"/>
      <c r="AW2985"/>
      <c r="AX2985"/>
      <c r="AY2985"/>
      <c r="AZ2985"/>
      <c r="BA2985"/>
    </row>
    <row r="2986" spans="1:53" s="54" customFormat="1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  <c r="AB2986"/>
      <c r="AC2986"/>
      <c r="AD2986"/>
      <c r="AE2986"/>
      <c r="AF2986"/>
      <c r="AG2986"/>
      <c r="AH2986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  <c r="AV2986"/>
      <c r="AW2986"/>
      <c r="AX2986"/>
      <c r="AY2986"/>
      <c r="AZ2986"/>
      <c r="BA2986"/>
    </row>
    <row r="2987" spans="1:53" s="54" customFormat="1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  <c r="Z2987"/>
      <c r="AA2987"/>
      <c r="AB2987"/>
      <c r="AC2987"/>
      <c r="AD2987"/>
      <c r="AE2987"/>
      <c r="AF2987"/>
      <c r="AG2987"/>
      <c r="AH2987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  <c r="AV2987"/>
      <c r="AW2987"/>
      <c r="AX2987"/>
      <c r="AY2987"/>
      <c r="AZ2987"/>
      <c r="BA2987"/>
    </row>
    <row r="2988" spans="1:53" s="54" customFormat="1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  <c r="AV2988"/>
      <c r="AW2988"/>
      <c r="AX2988"/>
      <c r="AY2988"/>
      <c r="AZ2988"/>
      <c r="BA2988"/>
    </row>
    <row r="2989" spans="1:53" s="54" customFormat="1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  <c r="AB2989"/>
      <c r="AC2989"/>
      <c r="AD2989"/>
      <c r="AE2989"/>
      <c r="AF2989"/>
      <c r="AG2989"/>
      <c r="AH2989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  <c r="AV2989"/>
      <c r="AW2989"/>
      <c r="AX2989"/>
      <c r="AY2989"/>
      <c r="AZ2989"/>
      <c r="BA2989"/>
    </row>
    <row r="2990" spans="1:53" s="54" customFormat="1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  <c r="Z2990"/>
      <c r="AA2990"/>
      <c r="AB2990"/>
      <c r="AC2990"/>
      <c r="AD2990"/>
      <c r="AE2990"/>
      <c r="AF2990"/>
      <c r="AG2990"/>
      <c r="AH2990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  <c r="AV2990"/>
      <c r="AW2990"/>
      <c r="AX2990"/>
      <c r="AY2990"/>
      <c r="AZ2990"/>
      <c r="BA2990"/>
    </row>
    <row r="2991" spans="1:53" s="54" customFormat="1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  <c r="AV2991"/>
      <c r="AW2991"/>
      <c r="AX2991"/>
      <c r="AY2991"/>
      <c r="AZ2991"/>
      <c r="BA2991"/>
    </row>
    <row r="2992" spans="1:53" s="54" customFormat="1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  <c r="AB2992"/>
      <c r="AC2992"/>
      <c r="AD2992"/>
      <c r="AE2992"/>
      <c r="AF2992"/>
      <c r="AG2992"/>
      <c r="AH299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  <c r="AV2992"/>
      <c r="AW2992"/>
      <c r="AX2992"/>
      <c r="AY2992"/>
      <c r="AZ2992"/>
      <c r="BA2992"/>
    </row>
    <row r="2993" spans="1:53" s="54" customFormat="1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  <c r="Z2993"/>
      <c r="AA2993"/>
      <c r="AB2993"/>
      <c r="AC2993"/>
      <c r="AD2993"/>
      <c r="AE2993"/>
      <c r="AF2993"/>
      <c r="AG2993"/>
      <c r="AH2993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  <c r="AV2993"/>
      <c r="AW2993"/>
      <c r="AX2993"/>
      <c r="AY2993"/>
      <c r="AZ2993"/>
      <c r="BA2993"/>
    </row>
    <row r="2994" spans="1:53" s="54" customFormat="1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  <c r="AV2994"/>
      <c r="AW2994"/>
      <c r="AX2994"/>
      <c r="AY2994"/>
      <c r="AZ2994"/>
      <c r="BA2994"/>
    </row>
    <row r="2995" spans="1:53" s="54" customFormat="1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  <c r="AB2995"/>
      <c r="AC2995"/>
      <c r="AD2995"/>
      <c r="AE2995"/>
      <c r="AF2995"/>
      <c r="AG2995"/>
      <c r="AH2995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  <c r="AV2995"/>
      <c r="AW2995"/>
      <c r="AX2995"/>
      <c r="AY2995"/>
      <c r="AZ2995"/>
      <c r="BA2995"/>
    </row>
    <row r="2996" spans="1:53" s="54" customFormat="1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  <c r="Z2996"/>
      <c r="AA2996"/>
      <c r="AB2996"/>
      <c r="AC2996"/>
      <c r="AD2996"/>
      <c r="AE2996"/>
      <c r="AF2996"/>
      <c r="AG2996"/>
      <c r="AH2996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  <c r="AV2996"/>
      <c r="AW2996"/>
      <c r="AX2996"/>
      <c r="AY2996"/>
      <c r="AZ2996"/>
      <c r="BA2996"/>
    </row>
    <row r="2997" spans="1:53" s="54" customFormat="1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  <c r="AV2997"/>
      <c r="AW2997"/>
      <c r="AX2997"/>
      <c r="AY2997"/>
      <c r="AZ2997"/>
      <c r="BA2997"/>
    </row>
    <row r="2998" spans="1:53" s="54" customFormat="1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  <c r="AB2998"/>
      <c r="AC2998"/>
      <c r="AD2998"/>
      <c r="AE2998"/>
      <c r="AF2998"/>
      <c r="AG2998"/>
      <c r="AH2998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  <c r="AV2998"/>
      <c r="AW2998"/>
      <c r="AX2998"/>
      <c r="AY2998"/>
      <c r="AZ2998"/>
      <c r="BA2998"/>
    </row>
    <row r="2999" spans="1:53" s="54" customFormat="1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  <c r="Z2999"/>
      <c r="AA2999"/>
      <c r="AB2999"/>
      <c r="AC2999"/>
      <c r="AD2999"/>
      <c r="AE2999"/>
      <c r="AF2999"/>
      <c r="AG2999"/>
      <c r="AH2999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  <c r="AV2999"/>
      <c r="AW2999"/>
      <c r="AX2999"/>
      <c r="AY2999"/>
      <c r="AZ2999"/>
      <c r="BA2999"/>
    </row>
    <row r="3000" spans="1:53" s="54" customFormat="1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  <c r="AV3000"/>
      <c r="AW3000"/>
      <c r="AX3000"/>
      <c r="AY3000"/>
      <c r="AZ3000"/>
      <c r="BA3000"/>
    </row>
    <row r="3001" spans="1:53" s="54" customFormat="1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  <c r="AB3001"/>
      <c r="AC3001"/>
      <c r="AD3001"/>
      <c r="AE3001"/>
      <c r="AF3001"/>
      <c r="AG3001"/>
      <c r="AH3001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  <c r="AV3001"/>
      <c r="AW3001"/>
      <c r="AX3001"/>
      <c r="AY3001"/>
      <c r="AZ3001"/>
      <c r="BA3001"/>
    </row>
    <row r="3002" spans="1:53" s="54" customFormat="1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  <c r="Z3002"/>
      <c r="AA3002"/>
      <c r="AB3002"/>
      <c r="AC3002"/>
      <c r="AD3002"/>
      <c r="AE3002"/>
      <c r="AF3002"/>
      <c r="AG3002"/>
      <c r="AH300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  <c r="AV3002"/>
      <c r="AW3002"/>
      <c r="AX3002"/>
      <c r="AY3002"/>
      <c r="AZ3002"/>
      <c r="BA3002"/>
    </row>
    <row r="3003" spans="1:53" s="54" customFormat="1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  <c r="AV3003"/>
      <c r="AW3003"/>
      <c r="AX3003"/>
      <c r="AY3003"/>
      <c r="AZ3003"/>
      <c r="BA3003"/>
    </row>
    <row r="3004" spans="1:53" s="54" customFormat="1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  <c r="AB3004"/>
      <c r="AC3004"/>
      <c r="AD3004"/>
      <c r="AE3004"/>
      <c r="AF3004"/>
      <c r="AG3004"/>
      <c r="AH3004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  <c r="AV3004"/>
      <c r="AW3004"/>
      <c r="AX3004"/>
      <c r="AY3004"/>
      <c r="AZ3004"/>
      <c r="BA3004"/>
    </row>
    <row r="3005" spans="1:53" s="54" customFormat="1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  <c r="Z3005"/>
      <c r="AA3005"/>
      <c r="AB3005"/>
      <c r="AC3005"/>
      <c r="AD3005"/>
      <c r="AE3005"/>
      <c r="AF3005"/>
      <c r="AG3005"/>
      <c r="AH3005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  <c r="AV3005"/>
      <c r="AW3005"/>
      <c r="AX3005"/>
      <c r="AY3005"/>
      <c r="AZ3005"/>
      <c r="BA3005"/>
    </row>
    <row r="3006" spans="1:53" s="54" customFormat="1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G3006"/>
      <c r="AH3006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  <c r="AV3006"/>
      <c r="AW3006"/>
      <c r="AX3006"/>
      <c r="AY3006"/>
      <c r="AZ3006"/>
      <c r="BA3006"/>
    </row>
    <row r="3007" spans="1:53" s="54" customFormat="1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  <c r="AB3007"/>
      <c r="AC3007"/>
      <c r="AD3007"/>
      <c r="AE3007"/>
      <c r="AF3007"/>
      <c r="AG3007"/>
      <c r="AH3007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  <c r="AV3007"/>
      <c r="AW3007"/>
      <c r="AX3007"/>
      <c r="AY3007"/>
      <c r="AZ3007"/>
      <c r="BA3007"/>
    </row>
    <row r="3008" spans="1:53" s="54" customFormat="1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  <c r="Z3008"/>
      <c r="AA3008"/>
      <c r="AB3008"/>
      <c r="AC3008"/>
      <c r="AD3008"/>
      <c r="AE3008"/>
      <c r="AF3008"/>
      <c r="AG3008"/>
      <c r="AH3008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  <c r="AV3008"/>
      <c r="AW3008"/>
      <c r="AX3008"/>
      <c r="AY3008"/>
      <c r="AZ3008"/>
      <c r="BA3008"/>
    </row>
    <row r="3009" spans="1:53" s="54" customFormat="1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  <c r="AV3009"/>
      <c r="AW3009"/>
      <c r="AX3009"/>
      <c r="AY3009"/>
      <c r="AZ3009"/>
      <c r="BA3009"/>
    </row>
    <row r="3010" spans="1:53" s="54" customFormat="1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  <c r="AB3010"/>
      <c r="AC3010"/>
      <c r="AD3010"/>
      <c r="AE3010"/>
      <c r="AF3010"/>
      <c r="AG3010"/>
      <c r="AH3010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  <c r="AV3010"/>
      <c r="AW3010"/>
      <c r="AX3010"/>
      <c r="AY3010"/>
      <c r="AZ3010"/>
      <c r="BA3010"/>
    </row>
    <row r="3011" spans="1:53" s="54" customFormat="1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  <c r="Z3011"/>
      <c r="AA3011"/>
      <c r="AB3011"/>
      <c r="AC3011"/>
      <c r="AD3011"/>
      <c r="AE3011"/>
      <c r="AF3011"/>
      <c r="AG3011"/>
      <c r="AH3011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  <c r="AV3011"/>
      <c r="AW3011"/>
      <c r="AX3011"/>
      <c r="AY3011"/>
      <c r="AZ3011"/>
      <c r="BA3011"/>
    </row>
    <row r="3012" spans="1:53" s="54" customFormat="1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  <c r="AV3012"/>
      <c r="AW3012"/>
      <c r="AX3012"/>
      <c r="AY3012"/>
      <c r="AZ3012"/>
      <c r="BA3012"/>
    </row>
    <row r="3013" spans="1:53" s="54" customFormat="1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  <c r="AB3013"/>
      <c r="AC3013"/>
      <c r="AD3013"/>
      <c r="AE3013"/>
      <c r="AF3013"/>
      <c r="AG3013"/>
      <c r="AH3013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  <c r="AV3013"/>
      <c r="AW3013"/>
      <c r="AX3013"/>
      <c r="AY3013"/>
      <c r="AZ3013"/>
      <c r="BA3013"/>
    </row>
    <row r="3014" spans="1:53" s="54" customFormat="1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  <c r="Z3014"/>
      <c r="AA3014"/>
      <c r="AB3014"/>
      <c r="AC3014"/>
      <c r="AD3014"/>
      <c r="AE3014"/>
      <c r="AF3014"/>
      <c r="AG3014"/>
      <c r="AH3014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  <c r="AV3014"/>
      <c r="AW3014"/>
      <c r="AX3014"/>
      <c r="AY3014"/>
      <c r="AZ3014"/>
      <c r="BA3014"/>
    </row>
    <row r="3015" spans="1:53" s="54" customFormat="1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  <c r="AV3015"/>
      <c r="AW3015"/>
      <c r="AX3015"/>
      <c r="AY3015"/>
      <c r="AZ3015"/>
      <c r="BA3015"/>
    </row>
    <row r="3016" spans="1:53" s="54" customFormat="1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  <c r="AB3016"/>
      <c r="AC3016"/>
      <c r="AD3016"/>
      <c r="AE3016"/>
      <c r="AF3016"/>
      <c r="AG3016"/>
      <c r="AH3016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  <c r="AV3016"/>
      <c r="AW3016"/>
      <c r="AX3016"/>
      <c r="AY3016"/>
      <c r="AZ3016"/>
      <c r="BA3016"/>
    </row>
    <row r="3017" spans="1:53" s="54" customFormat="1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  <c r="Z3017"/>
      <c r="AA3017"/>
      <c r="AB3017"/>
      <c r="AC3017"/>
      <c r="AD3017"/>
      <c r="AE3017"/>
      <c r="AF3017"/>
      <c r="AG3017"/>
      <c r="AH3017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  <c r="AV3017"/>
      <c r="AW3017"/>
      <c r="AX3017"/>
      <c r="AY3017"/>
      <c r="AZ3017"/>
      <c r="BA3017"/>
    </row>
    <row r="3018" spans="1:53" s="54" customFormat="1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  <c r="AV3018"/>
      <c r="AW3018"/>
      <c r="AX3018"/>
      <c r="AY3018"/>
      <c r="AZ3018"/>
      <c r="BA3018"/>
    </row>
    <row r="3019" spans="1:53" s="54" customFormat="1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  <c r="AB3019"/>
      <c r="AC3019"/>
      <c r="AD3019"/>
      <c r="AE3019"/>
      <c r="AF3019"/>
      <c r="AG3019"/>
      <c r="AH3019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  <c r="AV3019"/>
      <c r="AW3019"/>
      <c r="AX3019"/>
      <c r="AY3019"/>
      <c r="AZ3019"/>
      <c r="BA3019"/>
    </row>
    <row r="3020" spans="1:53" s="54" customFormat="1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  <c r="Z3020"/>
      <c r="AA3020"/>
      <c r="AB3020"/>
      <c r="AC3020"/>
      <c r="AD3020"/>
      <c r="AE3020"/>
      <c r="AF3020"/>
      <c r="AG3020"/>
      <c r="AH3020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  <c r="AV3020"/>
      <c r="AW3020"/>
      <c r="AX3020"/>
      <c r="AY3020"/>
      <c r="AZ3020"/>
      <c r="BA3020"/>
    </row>
    <row r="3021" spans="1:53" s="54" customFormat="1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  <c r="AV3021"/>
      <c r="AW3021"/>
      <c r="AX3021"/>
      <c r="AY3021"/>
      <c r="AZ3021"/>
      <c r="BA3021"/>
    </row>
    <row r="3022" spans="1:53" s="54" customFormat="1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  <c r="AB3022"/>
      <c r="AC3022"/>
      <c r="AD3022"/>
      <c r="AE3022"/>
      <c r="AF3022"/>
      <c r="AG3022"/>
      <c r="AH302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  <c r="AV3022"/>
      <c r="AW3022"/>
      <c r="AX3022"/>
      <c r="AY3022"/>
      <c r="AZ3022"/>
      <c r="BA3022"/>
    </row>
    <row r="3023" spans="1:53" s="54" customFormat="1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  <c r="Z3023"/>
      <c r="AA3023"/>
      <c r="AB3023"/>
      <c r="AC3023"/>
      <c r="AD3023"/>
      <c r="AE3023"/>
      <c r="AF3023"/>
      <c r="AG3023"/>
      <c r="AH3023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  <c r="AV3023"/>
      <c r="AW3023"/>
      <c r="AX3023"/>
      <c r="AY3023"/>
      <c r="AZ3023"/>
      <c r="BA3023"/>
    </row>
    <row r="3024" spans="1:53" s="54" customFormat="1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  <c r="AV3024"/>
      <c r="AW3024"/>
      <c r="AX3024"/>
      <c r="AY3024"/>
      <c r="AZ3024"/>
      <c r="BA3024"/>
    </row>
    <row r="3025" spans="1:53" s="54" customFormat="1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  <c r="AB3025"/>
      <c r="AC3025"/>
      <c r="AD3025"/>
      <c r="AE3025"/>
      <c r="AF3025"/>
      <c r="AG3025"/>
      <c r="AH3025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  <c r="AV3025"/>
      <c r="AW3025"/>
      <c r="AX3025"/>
      <c r="AY3025"/>
      <c r="AZ3025"/>
      <c r="BA3025"/>
    </row>
    <row r="3026" spans="1:53" s="54" customFormat="1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  <c r="Z3026"/>
      <c r="AA3026"/>
      <c r="AB3026"/>
      <c r="AC3026"/>
      <c r="AD3026"/>
      <c r="AE3026"/>
      <c r="AF3026"/>
      <c r="AG3026"/>
      <c r="AH3026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  <c r="AV3026"/>
      <c r="AW3026"/>
      <c r="AX3026"/>
      <c r="AY3026"/>
      <c r="AZ3026"/>
      <c r="BA3026"/>
    </row>
    <row r="3027" spans="1:53" s="54" customFormat="1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  <c r="AV3027"/>
      <c r="AW3027"/>
      <c r="AX3027"/>
      <c r="AY3027"/>
      <c r="AZ3027"/>
      <c r="BA3027"/>
    </row>
    <row r="3028" spans="1:53" s="54" customFormat="1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  <c r="AB3028"/>
      <c r="AC3028"/>
      <c r="AD3028"/>
      <c r="AE3028"/>
      <c r="AF3028"/>
      <c r="AG3028"/>
      <c r="AH3028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  <c r="AV3028"/>
      <c r="AW3028"/>
      <c r="AX3028"/>
      <c r="AY3028"/>
      <c r="AZ3028"/>
      <c r="BA3028"/>
    </row>
    <row r="3029" spans="1:53" s="54" customFormat="1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  <c r="Z3029"/>
      <c r="AA3029"/>
      <c r="AB3029"/>
      <c r="AC3029"/>
      <c r="AD3029"/>
      <c r="AE3029"/>
      <c r="AF3029"/>
      <c r="AG3029"/>
      <c r="AH3029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  <c r="AV3029"/>
      <c r="AW3029"/>
      <c r="AX3029"/>
      <c r="AY3029"/>
      <c r="AZ3029"/>
      <c r="BA3029"/>
    </row>
    <row r="3030" spans="1:53" s="54" customFormat="1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  <c r="AV3030"/>
      <c r="AW3030"/>
      <c r="AX3030"/>
      <c r="AY3030"/>
      <c r="AZ3030"/>
      <c r="BA3030"/>
    </row>
    <row r="3031" spans="1:53" s="54" customFormat="1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  <c r="AB3031"/>
      <c r="AC3031"/>
      <c r="AD3031"/>
      <c r="AE3031"/>
      <c r="AF3031"/>
      <c r="AG3031"/>
      <c r="AH3031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  <c r="AV3031"/>
      <c r="AW3031"/>
      <c r="AX3031"/>
      <c r="AY3031"/>
      <c r="AZ3031"/>
      <c r="BA3031"/>
    </row>
    <row r="3032" spans="1:53" s="54" customFormat="1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  <c r="Z3032"/>
      <c r="AA3032"/>
      <c r="AB3032"/>
      <c r="AC3032"/>
      <c r="AD3032"/>
      <c r="AE3032"/>
      <c r="AF3032"/>
      <c r="AG3032"/>
      <c r="AH303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  <c r="AV3032"/>
      <c r="AW3032"/>
      <c r="AX3032"/>
      <c r="AY3032"/>
      <c r="AZ3032"/>
      <c r="BA3032"/>
    </row>
    <row r="3033" spans="1:53" s="54" customFormat="1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G3033"/>
      <c r="AH3033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  <c r="AV3033"/>
      <c r="AW3033"/>
      <c r="AX3033"/>
      <c r="AY3033"/>
      <c r="AZ3033"/>
      <c r="BA3033"/>
    </row>
    <row r="3034" spans="1:53" s="54" customFormat="1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  <c r="AB3034"/>
      <c r="AC3034"/>
      <c r="AD3034"/>
      <c r="AE3034"/>
      <c r="AF3034"/>
      <c r="AG3034"/>
      <c r="AH3034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  <c r="AV3034"/>
      <c r="AW3034"/>
      <c r="AX3034"/>
      <c r="AY3034"/>
      <c r="AZ3034"/>
      <c r="BA3034"/>
    </row>
    <row r="3035" spans="1:53" s="54" customFormat="1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  <c r="Z3035"/>
      <c r="AA3035"/>
      <c r="AB3035"/>
      <c r="AC3035"/>
      <c r="AD3035"/>
      <c r="AE3035"/>
      <c r="AF3035"/>
      <c r="AG3035"/>
      <c r="AH3035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  <c r="AV3035"/>
      <c r="AW3035"/>
      <c r="AX3035"/>
      <c r="AY3035"/>
      <c r="AZ3035"/>
      <c r="BA3035"/>
    </row>
    <row r="3036" spans="1:53" s="54" customFormat="1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G3036"/>
      <c r="AH3036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  <c r="AV3036"/>
      <c r="AW3036"/>
      <c r="AX3036"/>
      <c r="AY3036"/>
      <c r="AZ3036"/>
      <c r="BA3036"/>
    </row>
    <row r="3037" spans="1:53" s="54" customFormat="1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  <c r="AB3037"/>
      <c r="AC3037"/>
      <c r="AD3037"/>
      <c r="AE3037"/>
      <c r="AF3037"/>
      <c r="AG3037"/>
      <c r="AH3037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  <c r="AV3037"/>
      <c r="AW3037"/>
      <c r="AX3037"/>
      <c r="AY3037"/>
      <c r="AZ3037"/>
      <c r="BA3037"/>
    </row>
    <row r="3038" spans="1:53" s="54" customFormat="1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  <c r="Z3038"/>
      <c r="AA3038"/>
      <c r="AB3038"/>
      <c r="AC3038"/>
      <c r="AD3038"/>
      <c r="AE3038"/>
      <c r="AF3038"/>
      <c r="AG3038"/>
      <c r="AH3038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  <c r="AV3038"/>
      <c r="AW3038"/>
      <c r="AX3038"/>
      <c r="AY3038"/>
      <c r="AZ3038"/>
      <c r="BA3038"/>
    </row>
    <row r="3039" spans="1:53" s="54" customFormat="1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G3039"/>
      <c r="AH3039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  <c r="AV3039"/>
      <c r="AW3039"/>
      <c r="AX3039"/>
      <c r="AY3039"/>
      <c r="AZ3039"/>
      <c r="BA3039"/>
    </row>
    <row r="3040" spans="1:53" s="54" customFormat="1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  <c r="AB3040"/>
      <c r="AC3040"/>
      <c r="AD3040"/>
      <c r="AE3040"/>
      <c r="AF3040"/>
      <c r="AG3040"/>
      <c r="AH3040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  <c r="AV3040"/>
      <c r="AW3040"/>
      <c r="AX3040"/>
      <c r="AY3040"/>
      <c r="AZ3040"/>
      <c r="BA3040"/>
    </row>
    <row r="3041" spans="1:53" s="54" customFormat="1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  <c r="Z3041"/>
      <c r="AA3041"/>
      <c r="AB3041"/>
      <c r="AC3041"/>
      <c r="AD3041"/>
      <c r="AE3041"/>
      <c r="AF3041"/>
      <c r="AG3041"/>
      <c r="AH3041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  <c r="AV3041"/>
      <c r="AW3041"/>
      <c r="AX3041"/>
      <c r="AY3041"/>
      <c r="AZ3041"/>
      <c r="BA3041"/>
    </row>
    <row r="3042" spans="1:53" s="54" customFormat="1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G3042"/>
      <c r="AH304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  <c r="AV3042"/>
      <c r="AW3042"/>
      <c r="AX3042"/>
      <c r="AY3042"/>
      <c r="AZ3042"/>
      <c r="BA3042"/>
    </row>
    <row r="3043" spans="1:53" s="54" customFormat="1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  <c r="AB3043"/>
      <c r="AC3043"/>
      <c r="AD3043"/>
      <c r="AE3043"/>
      <c r="AF3043"/>
      <c r="AG3043"/>
      <c r="AH3043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  <c r="AV3043"/>
      <c r="AW3043"/>
      <c r="AX3043"/>
      <c r="AY3043"/>
      <c r="AZ3043"/>
      <c r="BA3043"/>
    </row>
    <row r="3044" spans="1:53" s="54" customFormat="1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  <c r="Z3044"/>
      <c r="AA3044"/>
      <c r="AB3044"/>
      <c r="AC3044"/>
      <c r="AD3044"/>
      <c r="AE3044"/>
      <c r="AF3044"/>
      <c r="AG3044"/>
      <c r="AH3044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  <c r="AV3044"/>
      <c r="AW3044"/>
      <c r="AX3044"/>
      <c r="AY3044"/>
      <c r="AZ3044"/>
      <c r="BA3044"/>
    </row>
    <row r="3045" spans="1:53" s="54" customFormat="1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  <c r="AV3045"/>
      <c r="AW3045"/>
      <c r="AX3045"/>
      <c r="AY3045"/>
      <c r="AZ3045"/>
      <c r="BA3045"/>
    </row>
    <row r="3046" spans="1:53" s="54" customFormat="1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  <c r="AB3046"/>
      <c r="AC3046"/>
      <c r="AD3046"/>
      <c r="AE3046"/>
      <c r="AF3046"/>
      <c r="AG3046"/>
      <c r="AH3046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  <c r="AV3046"/>
      <c r="AW3046"/>
      <c r="AX3046"/>
      <c r="AY3046"/>
      <c r="AZ3046"/>
      <c r="BA3046"/>
    </row>
    <row r="3047" spans="1:53" s="54" customFormat="1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  <c r="Z3047"/>
      <c r="AA3047"/>
      <c r="AB3047"/>
      <c r="AC3047"/>
      <c r="AD3047"/>
      <c r="AE3047"/>
      <c r="AF3047"/>
      <c r="AG3047"/>
      <c r="AH3047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  <c r="AV3047"/>
      <c r="AW3047"/>
      <c r="AX3047"/>
      <c r="AY3047"/>
      <c r="AZ3047"/>
      <c r="BA3047"/>
    </row>
    <row r="3048" spans="1:53" s="54" customFormat="1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  <c r="AV3048"/>
      <c r="AW3048"/>
      <c r="AX3048"/>
      <c r="AY3048"/>
      <c r="AZ3048"/>
      <c r="BA3048"/>
    </row>
    <row r="3049" spans="1:53" s="54" customFormat="1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  <c r="AB3049"/>
      <c r="AC3049"/>
      <c r="AD3049"/>
      <c r="AE3049"/>
      <c r="AF3049"/>
      <c r="AG3049"/>
      <c r="AH3049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  <c r="AV3049"/>
      <c r="AW3049"/>
      <c r="AX3049"/>
      <c r="AY3049"/>
      <c r="AZ3049"/>
      <c r="BA3049"/>
    </row>
    <row r="3050" spans="1:53" s="54" customFormat="1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  <c r="Z3050"/>
      <c r="AA3050"/>
      <c r="AB3050"/>
      <c r="AC3050"/>
      <c r="AD3050"/>
      <c r="AE3050"/>
      <c r="AF3050"/>
      <c r="AG3050"/>
      <c r="AH3050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  <c r="AV3050"/>
      <c r="AW3050"/>
      <c r="AX3050"/>
      <c r="AY3050"/>
      <c r="AZ3050"/>
      <c r="BA3050"/>
    </row>
    <row r="3051" spans="1:53" s="54" customFormat="1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  <c r="AV3051"/>
      <c r="AW3051"/>
      <c r="AX3051"/>
      <c r="AY3051"/>
      <c r="AZ3051"/>
      <c r="BA3051"/>
    </row>
    <row r="3052" spans="1:53" s="54" customFormat="1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  <c r="AB3052"/>
      <c r="AC3052"/>
      <c r="AD3052"/>
      <c r="AE3052"/>
      <c r="AF3052"/>
      <c r="AG3052"/>
      <c r="AH305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  <c r="AV3052"/>
      <c r="AW3052"/>
      <c r="AX3052"/>
      <c r="AY3052"/>
      <c r="AZ3052"/>
      <c r="BA3052"/>
    </row>
    <row r="3053" spans="1:53" s="54" customFormat="1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  <c r="Z3053"/>
      <c r="AA3053"/>
      <c r="AB3053"/>
      <c r="AC3053"/>
      <c r="AD3053"/>
      <c r="AE3053"/>
      <c r="AF3053"/>
      <c r="AG3053"/>
      <c r="AH3053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  <c r="AV3053"/>
      <c r="AW3053"/>
      <c r="AX3053"/>
      <c r="AY3053"/>
      <c r="AZ3053"/>
      <c r="BA3053"/>
    </row>
    <row r="3054" spans="1:53" s="54" customFormat="1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  <c r="AV3054"/>
      <c r="AW3054"/>
      <c r="AX3054"/>
      <c r="AY3054"/>
      <c r="AZ3054"/>
      <c r="BA3054"/>
    </row>
    <row r="3055" spans="1:53" s="54" customFormat="1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  <c r="AB3055"/>
      <c r="AC3055"/>
      <c r="AD3055"/>
      <c r="AE3055"/>
      <c r="AF3055"/>
      <c r="AG3055"/>
      <c r="AH3055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  <c r="AV3055"/>
      <c r="AW3055"/>
      <c r="AX3055"/>
      <c r="AY3055"/>
      <c r="AZ3055"/>
      <c r="BA3055"/>
    </row>
    <row r="3056" spans="1:53" s="54" customFormat="1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  <c r="Z3056"/>
      <c r="AA3056"/>
      <c r="AB3056"/>
      <c r="AC3056"/>
      <c r="AD3056"/>
      <c r="AE3056"/>
      <c r="AF3056"/>
      <c r="AG3056"/>
      <c r="AH3056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  <c r="AV3056"/>
      <c r="AW3056"/>
      <c r="AX3056"/>
      <c r="AY3056"/>
      <c r="AZ3056"/>
      <c r="BA3056"/>
    </row>
    <row r="3057" spans="1:53" s="54" customFormat="1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  <c r="AV3057"/>
      <c r="AW3057"/>
      <c r="AX3057"/>
      <c r="AY3057"/>
      <c r="AZ3057"/>
      <c r="BA3057"/>
    </row>
    <row r="3058" spans="1:53" s="54" customFormat="1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  <c r="AB3058"/>
      <c r="AC3058"/>
      <c r="AD3058"/>
      <c r="AE3058"/>
      <c r="AF3058"/>
      <c r="AG3058"/>
      <c r="AH3058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  <c r="AV3058"/>
      <c r="AW3058"/>
      <c r="AX3058"/>
      <c r="AY3058"/>
      <c r="AZ3058"/>
      <c r="BA3058"/>
    </row>
    <row r="3059" spans="1:53" s="54" customFormat="1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  <c r="Z3059"/>
      <c r="AA3059"/>
      <c r="AB3059"/>
      <c r="AC3059"/>
      <c r="AD3059"/>
      <c r="AE3059"/>
      <c r="AF3059"/>
      <c r="AG3059"/>
      <c r="AH3059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  <c r="AV3059"/>
      <c r="AW3059"/>
      <c r="AX3059"/>
      <c r="AY3059"/>
      <c r="AZ3059"/>
      <c r="BA3059"/>
    </row>
    <row r="3060" spans="1:53" s="54" customFormat="1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  <c r="AV3060"/>
      <c r="AW3060"/>
      <c r="AX3060"/>
      <c r="AY3060"/>
      <c r="AZ3060"/>
      <c r="BA3060"/>
    </row>
    <row r="3061" spans="1:53" s="54" customFormat="1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  <c r="AB3061"/>
      <c r="AC3061"/>
      <c r="AD3061"/>
      <c r="AE3061"/>
      <c r="AF3061"/>
      <c r="AG3061"/>
      <c r="AH3061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  <c r="AV3061"/>
      <c r="AW3061"/>
      <c r="AX3061"/>
      <c r="AY3061"/>
      <c r="AZ3061"/>
      <c r="BA3061"/>
    </row>
    <row r="3062" spans="1:53" s="54" customFormat="1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  <c r="AA3062"/>
      <c r="AB3062"/>
      <c r="AC3062"/>
      <c r="AD3062"/>
      <c r="AE3062"/>
      <c r="AF3062"/>
      <c r="AG3062"/>
      <c r="AH306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  <c r="AV3062"/>
      <c r="AW3062"/>
      <c r="AX3062"/>
      <c r="AY3062"/>
      <c r="AZ3062"/>
      <c r="BA3062"/>
    </row>
    <row r="3063" spans="1:53" s="54" customFormat="1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  <c r="AV3063"/>
      <c r="AW3063"/>
      <c r="AX3063"/>
      <c r="AY3063"/>
      <c r="AZ3063"/>
      <c r="BA3063"/>
    </row>
    <row r="3064" spans="1:53" s="54" customFormat="1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  <c r="AB3064"/>
      <c r="AC3064"/>
      <c r="AD3064"/>
      <c r="AE3064"/>
      <c r="AF3064"/>
      <c r="AG3064"/>
      <c r="AH3064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  <c r="AV3064"/>
      <c r="AW3064"/>
      <c r="AX3064"/>
      <c r="AY3064"/>
      <c r="AZ3064"/>
      <c r="BA3064"/>
    </row>
    <row r="3065" spans="1:53" s="54" customFormat="1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  <c r="Z3065"/>
      <c r="AA3065"/>
      <c r="AB3065"/>
      <c r="AC3065"/>
      <c r="AD3065"/>
      <c r="AE3065"/>
      <c r="AF3065"/>
      <c r="AG3065"/>
      <c r="AH3065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  <c r="AV3065"/>
      <c r="AW3065"/>
      <c r="AX3065"/>
      <c r="AY3065"/>
      <c r="AZ3065"/>
      <c r="BA3065"/>
    </row>
    <row r="3066" spans="1:53" s="54" customFormat="1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  <c r="AV3066"/>
      <c r="AW3066"/>
      <c r="AX3066"/>
      <c r="AY3066"/>
      <c r="AZ3066"/>
      <c r="BA3066"/>
    </row>
    <row r="3067" spans="1:53" s="54" customFormat="1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  <c r="AB3067"/>
      <c r="AC3067"/>
      <c r="AD3067"/>
      <c r="AE3067"/>
      <c r="AF3067"/>
      <c r="AG3067"/>
      <c r="AH3067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  <c r="AV3067"/>
      <c r="AW3067"/>
      <c r="AX3067"/>
      <c r="AY3067"/>
      <c r="AZ3067"/>
      <c r="BA3067"/>
    </row>
    <row r="3068" spans="1:53" s="54" customFormat="1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  <c r="Z3068"/>
      <c r="AA3068"/>
      <c r="AB3068"/>
      <c r="AC3068"/>
      <c r="AD3068"/>
      <c r="AE3068"/>
      <c r="AF3068"/>
      <c r="AG3068"/>
      <c r="AH3068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  <c r="AV3068"/>
      <c r="AW3068"/>
      <c r="AX3068"/>
      <c r="AY3068"/>
      <c r="AZ3068"/>
      <c r="BA3068"/>
    </row>
    <row r="3069" spans="1:53" s="54" customFormat="1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  <c r="AV3069"/>
      <c r="AW3069"/>
      <c r="AX3069"/>
      <c r="AY3069"/>
      <c r="AZ3069"/>
      <c r="BA3069"/>
    </row>
    <row r="3070" spans="1:53" s="54" customFormat="1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  <c r="AB3070"/>
      <c r="AC3070"/>
      <c r="AD3070"/>
      <c r="AE3070"/>
      <c r="AF3070"/>
      <c r="AG3070"/>
      <c r="AH3070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  <c r="AV3070"/>
      <c r="AW3070"/>
      <c r="AX3070"/>
      <c r="AY3070"/>
      <c r="AZ3070"/>
      <c r="BA3070"/>
    </row>
    <row r="3071" spans="1:53" s="54" customFormat="1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  <c r="Z3071"/>
      <c r="AA3071"/>
      <c r="AB3071"/>
      <c r="AC3071"/>
      <c r="AD3071"/>
      <c r="AE3071"/>
      <c r="AF3071"/>
      <c r="AG3071"/>
      <c r="AH3071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  <c r="AV3071"/>
      <c r="AW3071"/>
      <c r="AX3071"/>
      <c r="AY3071"/>
      <c r="AZ3071"/>
      <c r="BA3071"/>
    </row>
    <row r="3072" spans="1:53" s="54" customFormat="1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  <c r="AV3072"/>
      <c r="AW3072"/>
      <c r="AX3072"/>
      <c r="AY3072"/>
      <c r="AZ3072"/>
      <c r="BA3072"/>
    </row>
    <row r="3073" spans="1:53" s="54" customFormat="1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  <c r="AB3073"/>
      <c r="AC3073"/>
      <c r="AD3073"/>
      <c r="AE3073"/>
      <c r="AF3073"/>
      <c r="AG3073"/>
      <c r="AH3073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  <c r="AV3073"/>
      <c r="AW3073"/>
      <c r="AX3073"/>
      <c r="AY3073"/>
      <c r="AZ3073"/>
      <c r="BA3073"/>
    </row>
    <row r="3074" spans="1:53" s="54" customFormat="1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  <c r="Z3074"/>
      <c r="AA3074"/>
      <c r="AB3074"/>
      <c r="AC3074"/>
      <c r="AD3074"/>
      <c r="AE3074"/>
      <c r="AF3074"/>
      <c r="AG3074"/>
      <c r="AH3074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  <c r="AV3074"/>
      <c r="AW3074"/>
      <c r="AX3074"/>
      <c r="AY3074"/>
      <c r="AZ3074"/>
      <c r="BA3074"/>
    </row>
    <row r="3075" spans="1:53" s="54" customFormat="1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  <c r="AV3075"/>
      <c r="AW3075"/>
      <c r="AX3075"/>
      <c r="AY3075"/>
      <c r="AZ3075"/>
      <c r="BA3075"/>
    </row>
    <row r="3076" spans="1:53" s="54" customFormat="1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  <c r="AB3076"/>
      <c r="AC3076"/>
      <c r="AD3076"/>
      <c r="AE3076"/>
      <c r="AF3076"/>
      <c r="AG3076"/>
      <c r="AH3076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  <c r="AV3076"/>
      <c r="AW3076"/>
      <c r="AX3076"/>
      <c r="AY3076"/>
      <c r="AZ3076"/>
      <c r="BA3076"/>
    </row>
    <row r="3077" spans="1:53" s="54" customFormat="1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  <c r="Z3077"/>
      <c r="AA3077"/>
      <c r="AB3077"/>
      <c r="AC3077"/>
      <c r="AD3077"/>
      <c r="AE3077"/>
      <c r="AF3077"/>
      <c r="AG3077"/>
      <c r="AH3077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  <c r="AV3077"/>
      <c r="AW3077"/>
      <c r="AX3077"/>
      <c r="AY3077"/>
      <c r="AZ3077"/>
      <c r="BA3077"/>
    </row>
    <row r="3078" spans="1:53" s="54" customFormat="1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  <c r="AV3078"/>
      <c r="AW3078"/>
      <c r="AX3078"/>
      <c r="AY3078"/>
      <c r="AZ3078"/>
      <c r="BA3078"/>
    </row>
    <row r="3079" spans="1:53" s="54" customFormat="1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  <c r="AB3079"/>
      <c r="AC3079"/>
      <c r="AD3079"/>
      <c r="AE3079"/>
      <c r="AF3079"/>
      <c r="AG3079"/>
      <c r="AH3079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  <c r="AV3079"/>
      <c r="AW3079"/>
      <c r="AX3079"/>
      <c r="AY3079"/>
      <c r="AZ3079"/>
      <c r="BA3079"/>
    </row>
    <row r="3080" spans="1:53" s="54" customFormat="1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  <c r="Z3080"/>
      <c r="AA3080"/>
      <c r="AB3080"/>
      <c r="AC3080"/>
      <c r="AD3080"/>
      <c r="AE3080"/>
      <c r="AF3080"/>
      <c r="AG3080"/>
      <c r="AH3080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  <c r="AV3080"/>
      <c r="AW3080"/>
      <c r="AX3080"/>
      <c r="AY3080"/>
      <c r="AZ3080"/>
      <c r="BA3080"/>
    </row>
    <row r="3081" spans="1:53" s="54" customFormat="1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  <c r="AV3081"/>
      <c r="AW3081"/>
      <c r="AX3081"/>
      <c r="AY3081"/>
      <c r="AZ3081"/>
      <c r="BA3081"/>
    </row>
    <row r="3082" spans="1:53" s="54" customFormat="1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  <c r="AB3082"/>
      <c r="AC3082"/>
      <c r="AD3082"/>
      <c r="AE3082"/>
      <c r="AF3082"/>
      <c r="AG3082"/>
      <c r="AH308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  <c r="AV3082"/>
      <c r="AW3082"/>
      <c r="AX3082"/>
      <c r="AY3082"/>
      <c r="AZ3082"/>
      <c r="BA3082"/>
    </row>
    <row r="3083" spans="1:53" s="54" customFormat="1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  <c r="Z3083"/>
      <c r="AA3083"/>
      <c r="AB3083"/>
      <c r="AC3083"/>
      <c r="AD3083"/>
      <c r="AE3083"/>
      <c r="AF3083"/>
      <c r="AG3083"/>
      <c r="AH3083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  <c r="AV3083"/>
      <c r="AW3083"/>
      <c r="AX3083"/>
      <c r="AY3083"/>
      <c r="AZ3083"/>
      <c r="BA3083"/>
    </row>
    <row r="3084" spans="1:53" s="54" customFormat="1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  <c r="AV3084"/>
      <c r="AW3084"/>
      <c r="AX3084"/>
      <c r="AY3084"/>
      <c r="AZ3084"/>
      <c r="BA3084"/>
    </row>
    <row r="3085" spans="1:53" s="54" customFormat="1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  <c r="AB3085"/>
      <c r="AC3085"/>
      <c r="AD3085"/>
      <c r="AE3085"/>
      <c r="AF3085"/>
      <c r="AG3085"/>
      <c r="AH3085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  <c r="AV3085"/>
      <c r="AW3085"/>
      <c r="AX3085"/>
      <c r="AY3085"/>
      <c r="AZ3085"/>
      <c r="BA3085"/>
    </row>
    <row r="3086" spans="1:53" s="54" customFormat="1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  <c r="Z3086"/>
      <c r="AA3086"/>
      <c r="AB3086"/>
      <c r="AC3086"/>
      <c r="AD3086"/>
      <c r="AE3086"/>
      <c r="AF3086"/>
      <c r="AG3086"/>
      <c r="AH3086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  <c r="AV3086"/>
      <c r="AW3086"/>
      <c r="AX3086"/>
      <c r="AY3086"/>
      <c r="AZ3086"/>
      <c r="BA3086"/>
    </row>
    <row r="3087" spans="1:53" s="54" customFormat="1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  <c r="AV3087"/>
      <c r="AW3087"/>
      <c r="AX3087"/>
      <c r="AY3087"/>
      <c r="AZ3087"/>
      <c r="BA3087"/>
    </row>
    <row r="3088" spans="1:53" s="54" customFormat="1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  <c r="AB3088"/>
      <c r="AC3088"/>
      <c r="AD3088"/>
      <c r="AE3088"/>
      <c r="AF3088"/>
      <c r="AG3088"/>
      <c r="AH3088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  <c r="AV3088"/>
      <c r="AW3088"/>
      <c r="AX3088"/>
      <c r="AY3088"/>
      <c r="AZ3088"/>
      <c r="BA3088"/>
    </row>
    <row r="3089" spans="1:53" s="54" customFormat="1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  <c r="Z3089"/>
      <c r="AA3089"/>
      <c r="AB3089"/>
      <c r="AC3089"/>
      <c r="AD3089"/>
      <c r="AE3089"/>
      <c r="AF3089"/>
      <c r="AG3089"/>
      <c r="AH3089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  <c r="AV3089"/>
      <c r="AW3089"/>
      <c r="AX3089"/>
      <c r="AY3089"/>
      <c r="AZ3089"/>
      <c r="BA3089"/>
    </row>
    <row r="3090" spans="1:53" s="54" customFormat="1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  <c r="AV3090"/>
      <c r="AW3090"/>
      <c r="AX3090"/>
      <c r="AY3090"/>
      <c r="AZ3090"/>
      <c r="BA3090"/>
    </row>
    <row r="3091" spans="1:53" s="54" customFormat="1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  <c r="AB3091"/>
      <c r="AC3091"/>
      <c r="AD3091"/>
      <c r="AE3091"/>
      <c r="AF3091"/>
      <c r="AG3091"/>
      <c r="AH3091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  <c r="AV3091"/>
      <c r="AW3091"/>
      <c r="AX3091"/>
      <c r="AY3091"/>
      <c r="AZ3091"/>
      <c r="BA3091"/>
    </row>
    <row r="3092" spans="1:53" s="54" customFormat="1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  <c r="Z3092"/>
      <c r="AA3092"/>
      <c r="AB3092"/>
      <c r="AC3092"/>
      <c r="AD3092"/>
      <c r="AE3092"/>
      <c r="AF3092"/>
      <c r="AG3092"/>
      <c r="AH309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  <c r="AV3092"/>
      <c r="AW3092"/>
      <c r="AX3092"/>
      <c r="AY3092"/>
      <c r="AZ3092"/>
      <c r="BA3092"/>
    </row>
    <row r="3093" spans="1:53" s="54" customFormat="1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G3093"/>
      <c r="AH3093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  <c r="AV3093"/>
      <c r="AW3093"/>
      <c r="AX3093"/>
      <c r="AY3093"/>
      <c r="AZ3093"/>
      <c r="BA3093"/>
    </row>
    <row r="3094" spans="1:53" s="54" customFormat="1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  <c r="AB3094"/>
      <c r="AC3094"/>
      <c r="AD3094"/>
      <c r="AE3094"/>
      <c r="AF3094"/>
      <c r="AG3094"/>
      <c r="AH3094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  <c r="AV3094"/>
      <c r="AW3094"/>
      <c r="AX3094"/>
      <c r="AY3094"/>
      <c r="AZ3094"/>
      <c r="BA3094"/>
    </row>
    <row r="3095" spans="1:53" s="54" customFormat="1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  <c r="Z3095"/>
      <c r="AA3095"/>
      <c r="AB3095"/>
      <c r="AC3095"/>
      <c r="AD3095"/>
      <c r="AE3095"/>
      <c r="AF3095"/>
      <c r="AG3095"/>
      <c r="AH3095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  <c r="AV3095"/>
      <c r="AW3095"/>
      <c r="AX3095"/>
      <c r="AY3095"/>
      <c r="AZ3095"/>
      <c r="BA3095"/>
    </row>
    <row r="3096" spans="1:53" s="54" customFormat="1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G3096"/>
      <c r="AH3096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  <c r="AV3096"/>
      <c r="AW3096"/>
      <c r="AX3096"/>
      <c r="AY3096"/>
      <c r="AZ3096"/>
      <c r="BA3096"/>
    </row>
    <row r="3097" spans="1:53" s="54" customFormat="1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  <c r="AB3097"/>
      <c r="AC3097"/>
      <c r="AD3097"/>
      <c r="AE3097"/>
      <c r="AF3097"/>
      <c r="AG3097"/>
      <c r="AH3097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  <c r="AV3097"/>
      <c r="AW3097"/>
      <c r="AX3097"/>
      <c r="AY3097"/>
      <c r="AZ3097"/>
      <c r="BA3097"/>
    </row>
    <row r="3098" spans="1:53" s="54" customFormat="1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  <c r="Z3098"/>
      <c r="AA3098"/>
      <c r="AB3098"/>
      <c r="AC3098"/>
      <c r="AD3098"/>
      <c r="AE3098"/>
      <c r="AF3098"/>
      <c r="AG3098"/>
      <c r="AH3098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  <c r="AV3098"/>
      <c r="AW3098"/>
      <c r="AX3098"/>
      <c r="AY3098"/>
      <c r="AZ3098"/>
      <c r="BA3098"/>
    </row>
    <row r="3099" spans="1:53" s="54" customFormat="1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G3099"/>
      <c r="AH3099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  <c r="AV3099"/>
      <c r="AW3099"/>
      <c r="AX3099"/>
      <c r="AY3099"/>
      <c r="AZ3099"/>
      <c r="BA3099"/>
    </row>
    <row r="3100" spans="1:53" s="54" customFormat="1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  <c r="AB3100"/>
      <c r="AC3100"/>
      <c r="AD3100"/>
      <c r="AE3100"/>
      <c r="AF3100"/>
      <c r="AG3100"/>
      <c r="AH3100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  <c r="AV3100"/>
      <c r="AW3100"/>
      <c r="AX3100"/>
      <c r="AY3100"/>
      <c r="AZ3100"/>
      <c r="BA3100"/>
    </row>
    <row r="3101" spans="1:53" s="54" customFormat="1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  <c r="Z3101"/>
      <c r="AA3101"/>
      <c r="AB3101"/>
      <c r="AC3101"/>
      <c r="AD3101"/>
      <c r="AE3101"/>
      <c r="AF3101"/>
      <c r="AG3101"/>
      <c r="AH3101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  <c r="AV3101"/>
      <c r="AW3101"/>
      <c r="AX3101"/>
      <c r="AY3101"/>
      <c r="AZ3101"/>
      <c r="BA3101"/>
    </row>
    <row r="3102" spans="1:53" s="54" customFormat="1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G3102"/>
      <c r="AH310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  <c r="AV3102"/>
      <c r="AW3102"/>
      <c r="AX3102"/>
      <c r="AY3102"/>
      <c r="AZ3102"/>
      <c r="BA3102"/>
    </row>
    <row r="3103" spans="1:53" s="54" customFormat="1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  <c r="AB3103"/>
      <c r="AC3103"/>
      <c r="AD3103"/>
      <c r="AE3103"/>
      <c r="AF3103"/>
      <c r="AG3103"/>
      <c r="AH3103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  <c r="AV3103"/>
      <c r="AW3103"/>
      <c r="AX3103"/>
      <c r="AY3103"/>
      <c r="AZ3103"/>
      <c r="BA3103"/>
    </row>
    <row r="3104" spans="1:53" s="54" customFormat="1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  <c r="Z3104"/>
      <c r="AA3104"/>
      <c r="AB3104"/>
      <c r="AC3104"/>
      <c r="AD3104"/>
      <c r="AE3104"/>
      <c r="AF3104"/>
      <c r="AG3104"/>
      <c r="AH3104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  <c r="AV3104"/>
      <c r="AW3104"/>
      <c r="AX3104"/>
      <c r="AY3104"/>
      <c r="AZ3104"/>
      <c r="BA3104"/>
    </row>
    <row r="3105" spans="1:53" s="54" customFormat="1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G3105"/>
      <c r="AH3105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  <c r="AV3105"/>
      <c r="AW3105"/>
      <c r="AX3105"/>
      <c r="AY3105"/>
      <c r="AZ3105"/>
      <c r="BA3105"/>
    </row>
    <row r="3106" spans="1:53" s="54" customFormat="1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  <c r="AB3106"/>
      <c r="AC3106"/>
      <c r="AD3106"/>
      <c r="AE3106"/>
      <c r="AF3106"/>
      <c r="AG3106"/>
      <c r="AH3106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  <c r="AV3106"/>
      <c r="AW3106"/>
      <c r="AX3106"/>
      <c r="AY3106"/>
      <c r="AZ3106"/>
      <c r="BA3106"/>
    </row>
    <row r="3107" spans="1:53" s="54" customFormat="1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  <c r="Z3107"/>
      <c r="AA3107"/>
      <c r="AB3107"/>
      <c r="AC3107"/>
      <c r="AD3107"/>
      <c r="AE3107"/>
      <c r="AF3107"/>
      <c r="AG3107"/>
      <c r="AH3107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  <c r="AV3107"/>
      <c r="AW3107"/>
      <c r="AX3107"/>
      <c r="AY3107"/>
      <c r="AZ3107"/>
      <c r="BA3107"/>
    </row>
    <row r="3108" spans="1:53" s="54" customFormat="1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G3108"/>
      <c r="AH3108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  <c r="AV3108"/>
      <c r="AW3108"/>
      <c r="AX3108"/>
      <c r="AY3108"/>
      <c r="AZ3108"/>
      <c r="BA3108"/>
    </row>
    <row r="3109" spans="1:53" s="54" customFormat="1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  <c r="AB3109"/>
      <c r="AC3109"/>
      <c r="AD3109"/>
      <c r="AE3109"/>
      <c r="AF3109"/>
      <c r="AG3109"/>
      <c r="AH3109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  <c r="AV3109"/>
      <c r="AW3109"/>
      <c r="AX3109"/>
      <c r="AY3109"/>
      <c r="AZ3109"/>
      <c r="BA3109"/>
    </row>
    <row r="3110" spans="1:53" s="54" customFormat="1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  <c r="Z3110"/>
      <c r="AA3110"/>
      <c r="AB3110"/>
      <c r="AC3110"/>
      <c r="AD3110"/>
      <c r="AE3110"/>
      <c r="AF3110"/>
      <c r="AG3110"/>
      <c r="AH3110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  <c r="AV3110"/>
      <c r="AW3110"/>
      <c r="AX3110"/>
      <c r="AY3110"/>
      <c r="AZ3110"/>
      <c r="BA3110"/>
    </row>
    <row r="3111" spans="1:53" s="54" customFormat="1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G3111"/>
      <c r="AH3111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  <c r="AV3111"/>
      <c r="AW3111"/>
      <c r="AX3111"/>
      <c r="AY3111"/>
      <c r="AZ3111"/>
      <c r="BA3111"/>
    </row>
    <row r="3112" spans="1:53" s="54" customFormat="1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  <c r="AB3112"/>
      <c r="AC3112"/>
      <c r="AD3112"/>
      <c r="AE3112"/>
      <c r="AF3112"/>
      <c r="AG3112"/>
      <c r="AH31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  <c r="AV3112"/>
      <c r="AW3112"/>
      <c r="AX3112"/>
      <c r="AY3112"/>
      <c r="AZ3112"/>
      <c r="BA3112"/>
    </row>
    <row r="3113" spans="1:53" s="54" customFormat="1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  <c r="Z3113"/>
      <c r="AA3113"/>
      <c r="AB3113"/>
      <c r="AC3113"/>
      <c r="AD3113"/>
      <c r="AE3113"/>
      <c r="AF3113"/>
      <c r="AG3113"/>
      <c r="AH3113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  <c r="AV3113"/>
      <c r="AW3113"/>
      <c r="AX3113"/>
      <c r="AY3113"/>
      <c r="AZ3113"/>
      <c r="BA3113"/>
    </row>
    <row r="3114" spans="1:53" s="54" customFormat="1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G3114"/>
      <c r="AH3114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  <c r="AV3114"/>
      <c r="AW3114"/>
      <c r="AX3114"/>
      <c r="AY3114"/>
      <c r="AZ3114"/>
      <c r="BA3114"/>
    </row>
    <row r="3115" spans="1:53" s="54" customFormat="1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  <c r="AB3115"/>
      <c r="AC3115"/>
      <c r="AD3115"/>
      <c r="AE3115"/>
      <c r="AF3115"/>
      <c r="AG3115"/>
      <c r="AH3115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  <c r="AV3115"/>
      <c r="AW3115"/>
      <c r="AX3115"/>
      <c r="AY3115"/>
      <c r="AZ3115"/>
      <c r="BA3115"/>
    </row>
    <row r="3116" spans="1:53" s="54" customFormat="1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  <c r="Z3116"/>
      <c r="AA3116"/>
      <c r="AB3116"/>
      <c r="AC3116"/>
      <c r="AD3116"/>
      <c r="AE3116"/>
      <c r="AF3116"/>
      <c r="AG3116"/>
      <c r="AH3116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  <c r="AV3116"/>
      <c r="AW3116"/>
      <c r="AX3116"/>
      <c r="AY3116"/>
      <c r="AZ3116"/>
      <c r="BA3116"/>
    </row>
    <row r="3117" spans="1:53" s="54" customFormat="1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G3117"/>
      <c r="AH3117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  <c r="AV3117"/>
      <c r="AW3117"/>
      <c r="AX3117"/>
      <c r="AY3117"/>
      <c r="AZ3117"/>
      <c r="BA3117"/>
    </row>
    <row r="3118" spans="1:53" s="54" customFormat="1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  <c r="AB3118"/>
      <c r="AC3118"/>
      <c r="AD3118"/>
      <c r="AE3118"/>
      <c r="AF3118"/>
      <c r="AG3118"/>
      <c r="AH3118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  <c r="AV3118"/>
      <c r="AW3118"/>
      <c r="AX3118"/>
      <c r="AY3118"/>
      <c r="AZ3118"/>
      <c r="BA3118"/>
    </row>
    <row r="3119" spans="1:53" s="54" customFormat="1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  <c r="Z3119"/>
      <c r="AA3119"/>
      <c r="AB3119"/>
      <c r="AC3119"/>
      <c r="AD3119"/>
      <c r="AE3119"/>
      <c r="AF3119"/>
      <c r="AG3119"/>
      <c r="AH3119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  <c r="AV3119"/>
      <c r="AW3119"/>
      <c r="AX3119"/>
      <c r="AY3119"/>
      <c r="AZ3119"/>
      <c r="BA3119"/>
    </row>
    <row r="3120" spans="1:53" s="54" customFormat="1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G3120"/>
      <c r="AH3120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  <c r="AV3120"/>
      <c r="AW3120"/>
      <c r="AX3120"/>
      <c r="AY3120"/>
      <c r="AZ3120"/>
      <c r="BA3120"/>
    </row>
    <row r="3121" spans="1:53" s="54" customFormat="1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  <c r="AB3121"/>
      <c r="AC3121"/>
      <c r="AD3121"/>
      <c r="AE3121"/>
      <c r="AF3121"/>
      <c r="AG3121"/>
      <c r="AH3121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  <c r="AV3121"/>
      <c r="AW3121"/>
      <c r="AX3121"/>
      <c r="AY3121"/>
      <c r="AZ3121"/>
      <c r="BA3121"/>
    </row>
    <row r="3122" spans="1:53" s="54" customFormat="1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  <c r="Z3122"/>
      <c r="AA3122"/>
      <c r="AB3122"/>
      <c r="AC3122"/>
      <c r="AD3122"/>
      <c r="AE3122"/>
      <c r="AF3122"/>
      <c r="AG3122"/>
      <c r="AH312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  <c r="AV3122"/>
      <c r="AW3122"/>
      <c r="AX3122"/>
      <c r="AY3122"/>
      <c r="AZ3122"/>
      <c r="BA3122"/>
    </row>
  </sheetData>
  <sheetProtection password="B890" sheet="1" objects="1" scenarios="1"/>
  <mergeCells count="8">
    <mergeCell ref="B109:B110"/>
    <mergeCell ref="B1:Y1"/>
    <mergeCell ref="B100:B101"/>
    <mergeCell ref="B103:B104"/>
    <mergeCell ref="B7:U8"/>
    <mergeCell ref="V7:Y8"/>
    <mergeCell ref="B5:Y5"/>
    <mergeCell ref="B3:Y3"/>
  </mergeCells>
  <hyperlinks>
    <hyperlink ref="B100:B102" r:id="rId1" display="Descargar macro"/>
    <hyperlink ref="B103:B104" r:id="rId2" display="Acceder a capítulo"/>
    <hyperlink ref="B109:B110" r:id="rId3" display="www.fbbva.es"/>
    <hyperlink ref="B100:B101" r:id="rId4" display="Descargar macro"/>
  </hyperlinks>
  <printOptions/>
  <pageMargins left="0.75" right="0.75" top="1" bottom="1" header="0.5" footer="0.5"/>
  <pageSetup fitToHeight="1" fitToWidth="1" orientation="landscape" paperSize="9" scale="21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 Elosegi</dc:creator>
  <cp:keywords/>
  <dc:description/>
  <cp:lastModifiedBy>Rubes Editorial</cp:lastModifiedBy>
  <cp:lastPrinted>2009-04-30T13:52:48Z</cp:lastPrinted>
  <dcterms:created xsi:type="dcterms:W3CDTF">2008-09-03T07:30:42Z</dcterms:created>
  <dcterms:modified xsi:type="dcterms:W3CDTF">2009-05-25T14:49:14Z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